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lan1" sheetId="1" r:id="rId1"/>
  </sheets>
  <definedNames/>
  <calcPr fullCalcOnLoad="1"/>
</workbook>
</file>

<file path=xl/sharedStrings.xml><?xml version="1.0" encoding="utf-8"?>
<sst xmlns="http://schemas.openxmlformats.org/spreadsheetml/2006/main" count="430" uniqueCount="306">
  <si>
    <t/>
  </si>
  <si>
    <t>Obra</t>
  </si>
  <si>
    <t>Contrato nº:</t>
  </si>
  <si>
    <t>Início:</t>
  </si>
  <si>
    <t>Endereço</t>
  </si>
  <si>
    <t>Data do Contrato:</t>
  </si>
  <si>
    <t>Empreiteira</t>
  </si>
  <si>
    <t>Prazo de Execução:</t>
  </si>
  <si>
    <t>Data da Medição:</t>
  </si>
  <si>
    <t>ITEM</t>
  </si>
  <si>
    <t>ESPECIFICAÇÃO</t>
  </si>
  <si>
    <t>UN.</t>
  </si>
  <si>
    <t>QUANT.</t>
  </si>
  <si>
    <t>PREÇO UNIT.</t>
  </si>
  <si>
    <t>ACUMULADO ANTERIOR</t>
  </si>
  <si>
    <t>TOTAL MEDIDO</t>
  </si>
  <si>
    <t>TOTAL</t>
  </si>
  <si>
    <t>%</t>
  </si>
  <si>
    <t>ACUMULADO</t>
  </si>
  <si>
    <t>% ACUMULADO</t>
  </si>
  <si>
    <t>SALDO</t>
  </si>
  <si>
    <t>1.1</t>
  </si>
  <si>
    <t>2.1</t>
  </si>
  <si>
    <t>4.1</t>
  </si>
  <si>
    <t>PREFEITURA MUNICIPAL DE PRESIDENTE KENNEDY</t>
  </si>
  <si>
    <t>ESTADO DO ESPIRÍTO SANTO</t>
  </si>
  <si>
    <t>Secretaria Municipal de Obras</t>
  </si>
  <si>
    <t>3.1</t>
  </si>
  <si>
    <t>5.1</t>
  </si>
  <si>
    <t>6.1</t>
  </si>
  <si>
    <t>m²</t>
  </si>
  <si>
    <t>und</t>
  </si>
  <si>
    <t>m</t>
  </si>
  <si>
    <t>TOTAL PLANILHA</t>
  </si>
  <si>
    <t>7.1</t>
  </si>
  <si>
    <t>7.2</t>
  </si>
  <si>
    <t>8.1</t>
  </si>
  <si>
    <t xml:space="preserve">                        </t>
  </si>
  <si>
    <t>9.1</t>
  </si>
  <si>
    <t>10.1</t>
  </si>
  <si>
    <t>11.1</t>
  </si>
  <si>
    <t>11.2</t>
  </si>
  <si>
    <t>12.1</t>
  </si>
  <si>
    <t>12.2</t>
  </si>
  <si>
    <t>13.1</t>
  </si>
  <si>
    <t>13.2</t>
  </si>
  <si>
    <t>13.3</t>
  </si>
  <si>
    <t>13.4</t>
  </si>
  <si>
    <t>13.5</t>
  </si>
  <si>
    <t>14.1</t>
  </si>
  <si>
    <t>14.3</t>
  </si>
  <si>
    <t>14.4</t>
  </si>
  <si>
    <t>14.5</t>
  </si>
  <si>
    <t>14.6</t>
  </si>
  <si>
    <t>14.7</t>
  </si>
  <si>
    <t>Haste de terra tipo COPPERWELD - 5/8" x 2.40m</t>
  </si>
  <si>
    <t>Ponto padrão de tomada 2 pólos mais terra - considerando eletroduto PVC rígido de 3/4" inclusive conexões (5.0m), fio isolado PVC de 2.5mm2 (16.5m) e caixa estampada 4x2" (1 und)</t>
  </si>
  <si>
    <t>14.8</t>
  </si>
  <si>
    <t>PINTURA</t>
  </si>
  <si>
    <t>4.2</t>
  </si>
  <si>
    <t>9.2</t>
  </si>
  <si>
    <t>9.3</t>
  </si>
  <si>
    <t>9.4</t>
  </si>
  <si>
    <t>10.2</t>
  </si>
  <si>
    <t>10.3</t>
  </si>
  <si>
    <t>10.4</t>
  </si>
  <si>
    <t>10.5</t>
  </si>
  <si>
    <t>11.3</t>
  </si>
  <si>
    <t>Placa de obra nas dimensões de 2.0 x 4.0 m, padrão IOPES</t>
  </si>
  <si>
    <t>Fio ou cabo de cobre termoplástico, com isolamento para 0.6/1000V - 70º, seção de 16.0 mm2</t>
  </si>
  <si>
    <t>2.2</t>
  </si>
  <si>
    <t>2.3</t>
  </si>
  <si>
    <t>2.4</t>
  </si>
  <si>
    <t>14.2</t>
  </si>
  <si>
    <t>ADMINISTRAÇÃO LOCAL</t>
  </si>
  <si>
    <t>Administração Local</t>
  </si>
  <si>
    <t>Cerâmica 10 x 10 cm, marcas de referência Eliane, Cecrisa ou Portobello, nas cores branco ou areia, com rejunte esp. 0.5 cm, empregando argamassa colante</t>
  </si>
  <si>
    <t>Forro de gesso acabamento tipo liso</t>
  </si>
  <si>
    <t>Pintura com tinta esmalte sintético, marcas de referência Suvinil, Coral ou Metalatex, a duas demãos, inclusive fundo anticorrosivo a uma demão, em metal</t>
  </si>
  <si>
    <t>Tubo de PVC rígido soldável marrom, diâm. 25mm (3/4"), inclusive conexões</t>
  </si>
  <si>
    <t>Torneira pressão cromada diâm. 1/2" para lavatório, marcas de referência Fabrimar, Deca ou Docol</t>
  </si>
  <si>
    <t>Interruptor de uma tecla simples 10A/250V, com placa 4x2"</t>
  </si>
  <si>
    <t>Tomada padrão brasileiro linha branca, NBR 14136 3 polos 10A/250V, com placa 4x2"</t>
  </si>
  <si>
    <t>Fio de cobre termoplástico, com isolamento para 750V, seção de 2.5 mm2</t>
  </si>
  <si>
    <t>Disjuntor termomagnético, unipolar, de 10 a 30A x 250V. FORNECIMENTO e COLOCAÇÃO</t>
  </si>
  <si>
    <t>Disjuntor termomagnético, bipolar, de 10 a 50A x 250V. FORNECIMENTO e COLOCAÇÃO</t>
  </si>
  <si>
    <t>Dispositivo de proteção contra surto monopolar 275V - 60kA, Classe I/II, marca de ref. Clamper VCL Slim Classe l / ll</t>
  </si>
  <si>
    <t>Envelopamento de concreto simples com consumo mínimo de cimento de 250kg/m3, inclusive escavação para profundidade mínima do eletroduto de 50 cm, de 25 x 25 cm, para 1 eletroduto</t>
  </si>
  <si>
    <t>Conector de cabo a haste em bronze natural para um cabo TEL 585, marca de referência Termotécnica ou equivalente</t>
  </si>
  <si>
    <t>Relé fotoelétrico, para comando de iluminação externa, na tensão de 220V e carga máxima de 1.000W. FORNECIMENTO e COLOCAÇÃO</t>
  </si>
  <si>
    <t>Conector split bolt para cabo de 4.0 mm2</t>
  </si>
  <si>
    <t>Placa de sinalização de segurança CODIGO 14 - 315/158(NBR 13.434); CÓDIGO S3(NT 14/2010-ES) ("SAIDA DE EMERGÊNCIA" - seta vertical)</t>
  </si>
  <si>
    <t>Extintor de incêndio portátil de pó químico ABC com capacidade 2A-20B:C (6 kg), inclusive suporte para fixação, EXCLUSIVE placa sinalizadora em PVC fotoluminescente</t>
  </si>
  <si>
    <t>Banco para jardins com 14 réguas de madeira de lei, seção de 5,5 x 2,5cm e comprimento de 2,00m, presas com parafusos de porca nos pés de ferro fundido, estes com 14kg, barra de ferro ao centro do assentamento, inclusive espigão de fixação, 4 bases de concreto de 15 x 15 x 30cm, e pintura na cor a ser indicada</t>
  </si>
  <si>
    <t>Meio-fio de concreto pré-moldado com dimensões de 15x12x30x100 cm , rejuntados com argamassa de cimento e areia no traço 1:3</t>
  </si>
  <si>
    <t>Contentor plástico em polietileno, com duas rodas maciças de borracha, capacidade para 240. FORNECIMENTO</t>
  </si>
  <si>
    <t>Fornecimento e plantio de grama em placas tipo esmeralda, inclusive fornecimento de terra vegetal</t>
  </si>
  <si>
    <t>PLANTIO DE ARVORE REGIONAL, ALTURA MAIOR QUE 2,00M, EM CAVAS DE 80X80X80CM</t>
  </si>
  <si>
    <t>m2</t>
  </si>
  <si>
    <t>UN</t>
  </si>
  <si>
    <t>SANTO EDUARDO</t>
  </si>
  <si>
    <t>JORDÃO CONSTRUÇÕES LTDA- EPP</t>
  </si>
  <si>
    <t>147/2018</t>
  </si>
  <si>
    <t>Raspagem e limpeza do terreno (manual)</t>
  </si>
  <si>
    <t>Locação de obra com gabarito de madeira</t>
  </si>
  <si>
    <t>Tapume madeira compensada resinada e= 12mm h=2,20m, estr. c/ mad reflorest., incl mont, pintura esmalte sint, adesivo "IOPES" 60x60cm a cada 10m e faixas c/ pintura esmalte sintético nas cores azul c/ h=30cm e rosa c/ h=10cm</t>
  </si>
  <si>
    <t>Barracão para escritório com sanitário área de 14.50 m2, de chapa de compens. 12mm e pontalete 8x8cm, piso cimentado e cobertura de telha de fibroc. 6mm, incl. ponto de luz e cx. de inspeção, conf. projeto (1 utilização)</t>
  </si>
  <si>
    <t>Barracão para almoxarifado área de 10.90m2, de chapa de compensado de 12mm e pontalete 8x8cm, piso cimentado e cobertura de telhas de fibrocimento de 6mm, incl. ponto de luz, conf. projeto (1 utilização)</t>
  </si>
  <si>
    <t>Unidade de sanitário e vestiário p/ até 20 func. área de 18.15m2, paredes de chapa compens. 12mm e pontalete 8x8cm, piso cimentado, cobert. telha fibroc. 6mm, incl. instalação de luz e cx. de inspeção, conf. projeto (1 utilização)</t>
  </si>
  <si>
    <t>Refeitório com paredes de chapa de compens. 12mm e pontaletes 8x8cm, piso ciment. e cob. de telhas fibroc. 6mm, incl. ponto de luz e cx. de inspeção (cons. 1.21 m2/func./turno), conf. projeto (1 utilização)</t>
  </si>
  <si>
    <t>Reservatório de poliestileno de 500L, incl. suporte em madeira de 7x12cm e 5x7cm, elevado de 4m, conf. projeto (1 utilização)</t>
  </si>
  <si>
    <t>Rede de água com padrão de entrada d'água diâm. 3/4", conf. espec. CESAN, incl. tubos e conexões para alimentação, distribuição, extravasor e limpeza, cons. o padrão a 25m, conf. projeto (1 utilização)</t>
  </si>
  <si>
    <t>Rede de luz, incl. padrão entrada de energia trifás., cabo de ligação até barracões, quadro de distrib., disj. e chave de força (quando necessário), cons. 20m entre padrão entrada e QDG, conf. projeto (1 utilização)</t>
  </si>
  <si>
    <t>Rede de esgoto, contendo fossa e filtro, inclusive tubos e conexões de ligação entre caixas, considerando distância de 25m, conforme projeto (1 utilização)</t>
  </si>
  <si>
    <t>2.5</t>
  </si>
  <si>
    <t>2.6</t>
  </si>
  <si>
    <t>2.7</t>
  </si>
  <si>
    <t>2.8</t>
  </si>
  <si>
    <t>2.9</t>
  </si>
  <si>
    <t>2.10</t>
  </si>
  <si>
    <t>2.11</t>
  </si>
  <si>
    <t>2.12</t>
  </si>
  <si>
    <t>2.13</t>
  </si>
  <si>
    <t>2.14</t>
  </si>
  <si>
    <t>Preparo, regularização e compactação do terreno (compactador manual) para execução de piso de quadra</t>
  </si>
  <si>
    <t>3.2</t>
  </si>
  <si>
    <t>Índice de preço para remoção de entulho decorrente da execução de obras (Classe A CONAMA - NBR 10.004 - Classe II-B), incluindo aluguel da caçamba, carga, transporte e descarga em área licenciada</t>
  </si>
  <si>
    <t>3.3</t>
  </si>
  <si>
    <t>Escavação mecânica em material de 1a. categoria</t>
  </si>
  <si>
    <t>3.4</t>
  </si>
  <si>
    <t>Aterro compactado utilizando compactador de placa vibratória com reaproveitamento do material</t>
  </si>
  <si>
    <t>3.5</t>
  </si>
  <si>
    <t>Escavação manual em material de 1a. categoria, até 1.50 m de profundidade</t>
  </si>
  <si>
    <t>m3</t>
  </si>
  <si>
    <t>Fôrma de tábua de madeira de 2.5 x 30.0 cm para fundações, levando-se em conta a utilização 5 vezes (incluido o material, corte, montagem, escoramento e desforma)</t>
  </si>
  <si>
    <t>Fornecimento, preparo e aplicação de concreto Fck=25 MPa (brita 1 e 2) - (5% de perdas já incluído no custo)</t>
  </si>
  <si>
    <t>4.3</t>
  </si>
  <si>
    <t>Fornecimento, preparo e aplicação de concreto Fck = 30 MPa (com brita 1 e 2) - (5% de perdas já incluído no custo)</t>
  </si>
  <si>
    <t>4.4</t>
  </si>
  <si>
    <t>Fornecimento, dobragem e colocação em fôrma, de armadura CA-60 B fina, diâmetro de 4.0 a 7.0mm</t>
  </si>
  <si>
    <t>4.5</t>
  </si>
  <si>
    <t>Fornecimento, dobragem e colocação em fôrma, de armadura CA-50 A média, diâmetro de 6.3 a 10.0 mm</t>
  </si>
  <si>
    <t>kg</t>
  </si>
  <si>
    <t>Fôrma em chapa de madeira compensada plastificada 12mm para estrutura em geral, 5 reaproveitamentos, reforçada com sarrafos de madeira 2.5x10cm (incl material, corte, montagem, escoras em eucalipto e desforma)</t>
  </si>
  <si>
    <t>5.2</t>
  </si>
  <si>
    <t>5.3</t>
  </si>
  <si>
    <t>5.4</t>
  </si>
  <si>
    <t>Alvenaria de blocos cerâmicos 10 furos 10x20x20cm, assentados c/argamassa de cimento, cal hidratada CH1 e areia traço 1:0,5:8, esp. das juntas 12mm e esp. das paredes s/revestimento, 10cm (bloco comprado na fábrica, posto obra)</t>
  </si>
  <si>
    <t>6.2</t>
  </si>
  <si>
    <t>Verga/contraverga reta de concreto armado 10 x 5 cm, Fck = 15 MPa, inclusive forma, armação e desforma</t>
  </si>
  <si>
    <t>Marco de madeira de lei de 1ª (Peroba, Ipê, Angelim Pedra ou equivalente) com 15x3 cm de batente, nas dimensões de 0.60 x 2.10 m</t>
  </si>
  <si>
    <t>Porta em madeira de lei tipo angelim pedra ou equiv.c/enchimento em madeira 1a.qualidade esp. 30mm p/ pintura, inclusive alizares, dobradiças e fechadura externa em latão cromado LaFonte ou equiv., exclusive marco, nas dim.:0.60 x 2.10 m</t>
  </si>
  <si>
    <t>7.3</t>
  </si>
  <si>
    <t>Marco de madeira de lei de 1ª (Peroba, Ipê, Angelim Pedra ou equivalente) com 15x3 cm de batente, nas dimensões de 0.80 x 2.10 m</t>
  </si>
  <si>
    <t>7.4</t>
  </si>
  <si>
    <t>Porta em madeira de lei tipo angelim pedra ou equiv.c/enchimento em madeira 1a.qualidade esp. 30mm p/ pintura, inclusive alizares, dobradiças e fechadura externa em latão cromado LaFonte ou equiv., exclusive marco, nas dim.: 0.80 x 2.10 m</t>
  </si>
  <si>
    <t>7.5</t>
  </si>
  <si>
    <t>Báscula para vidro em alumínio anodizado cor natural, linha 25, completa, com tranca, caixilho, alizar e contramarco, exclusive vidro</t>
  </si>
  <si>
    <t>7.6</t>
  </si>
  <si>
    <t>Vidro fantasia mini-boreal, com 4 mm de espessura</t>
  </si>
  <si>
    <t>Índice de imperm.c/ manta asfáltica atendendo NBR 9952, asfalto polimerizado esp.3mm, reforç.c/ filme int. polietileno, regul. base c/ arg.1:4 esp.mín.15mm, proteção mec. arg.1:4 esp.20mm e juntas dilat.</t>
  </si>
  <si>
    <t>Lastro regularizado de concreto não estrutural, espessura de 8 cm</t>
  </si>
  <si>
    <t>Piso argamassa alta resistência tipo granilite ou equiv de qualidade comprovada, esp de 10mm, com juntas plástica em quadros de 1m, na cor natural, com acabamento anti-derrapante mecanizado, inclusive regularização e=3.0cm</t>
  </si>
  <si>
    <t>PISO EM PEDRA PORTUGUESA ASSENTADO SOBRE BASE DE AREIA, REJUNTADO COM CIMENTO COMUM</t>
  </si>
  <si>
    <t>Piso cerâmico 45x45cm, PEI 5, Cargo Plus Gray, marcas de referência Eliane, Cecrisa ou Portobello, assentado com argamassa de cimento colante, inclusive rejuntamento</t>
  </si>
  <si>
    <t>Emassamento de paredes e forros, com duas demãos de massa à base de PVA, marcas de referência Suvinil, Coral ou Metalatex</t>
  </si>
  <si>
    <t>Pintura com tinta látex PVA, marcas de referência Suvinil, Coral ou Metalatex, inclusive selador, em paredes e forros, a duas demãos</t>
  </si>
  <si>
    <t>Pintura com tinta acrílica, marcas de referência Suvinil, Coral e Metalatex, inclusive selador acrílico, em paredes e forros, a duas demãos</t>
  </si>
  <si>
    <t>Pintura com verniz brilhante, linha Premium, marcas de referência Suvinil, Coral ou Metalatex, em madeira, a três demãos</t>
  </si>
  <si>
    <t>Chapisco com argamassa de cimento e areia média ou grossa lavada no traço 1:3, espessura 5 mm</t>
  </si>
  <si>
    <t>Reboco tipo paulista de argamassa de cimento, cal hidratada CH1 e areia lavada traço 1:0.5:6, espessura 25 mm</t>
  </si>
  <si>
    <t>Chapisco de argamassa de cimento e areia média ou grossa lavada, no traço 1:3, espessura 5 mm</t>
  </si>
  <si>
    <t>Cerâmica retificada, acabamento brilhante, dim. 32x44cm, ref. de cor OVIEDO PURO BRANCO Biancogres/equiv. assentado com argamassa de cimento colante, inclusive rejuntamento com argamassapre-fabricada para rejunte</t>
  </si>
  <si>
    <t>12.3</t>
  </si>
  <si>
    <t>12.4</t>
  </si>
  <si>
    <t>Emboço de argamassa de cimento, cal hidratada CH1 e areia média ou grossa lavada no traço 1:0.5:6, espessura 20 mm</t>
  </si>
  <si>
    <t>12.5</t>
  </si>
  <si>
    <t>Reboco tipo paulista de argamassa de cimento, cal hidratada CH1 e areia média ou grossa lavada no traço 1:0.5:6, espessura 25 mm</t>
  </si>
  <si>
    <t>13</t>
  </si>
  <si>
    <t xml:space="preserve"> REVESTIMENTO DE PAREDE</t>
  </si>
  <si>
    <t>Ponto de torneira de jardim (para praças)</t>
  </si>
  <si>
    <t>Ponto de água fria (lavatório, tanque, pia de cozinha, etc...)</t>
  </si>
  <si>
    <t>Torneira de bóia de PVC, diâm. 1" (25mm)</t>
  </si>
  <si>
    <t>Ponto para esgoto primário (vaso sanitário)</t>
  </si>
  <si>
    <t>Ponto para esgoto secundário (pia, lavatório, mictório, tanque, bidê, etc...)</t>
  </si>
  <si>
    <t>13.6</t>
  </si>
  <si>
    <t>Tubo de PVC rigido soldável marrom, diâm. 32mm (1"), inclusive conexões</t>
  </si>
  <si>
    <t>pt</t>
  </si>
  <si>
    <t>13.7</t>
  </si>
  <si>
    <t>Registro de gaveta com canopla cromada diam. 25mm (1"), marcas de referência Fabrimar, Deca ou Docol</t>
  </si>
  <si>
    <t>13.8</t>
  </si>
  <si>
    <t>Registro de gaveta bruto diam. 32mm (11/4")</t>
  </si>
  <si>
    <t>13.9</t>
  </si>
  <si>
    <t>Ponto para caixa sifonada, inclusive caixa sifonada pvc 150x150x50mm com grelha em aço inox</t>
  </si>
  <si>
    <t>13.10</t>
  </si>
  <si>
    <t>Tubo PVC rígido para esgoto no diâmetro de 100mm incluindo escavação e aterro com areia</t>
  </si>
  <si>
    <t>13.11</t>
  </si>
  <si>
    <t>Caixa sifonada especial de alv. bloco conc.9x19x39cm, dim 60x60cm e Hmáx=1m, c/ tampa em concreto esp.5cm, lastro conc.esp.10cm, revest. intern. c/chap. e reb. impermeab. escav, reaterro e curva curta c/ visita e plug em pvc 100mm</t>
  </si>
  <si>
    <t>Lavatório de Canto ref. L101 DECA ou equivalente, inclusive válvula, sifão e engates cromados, exclusive torneira</t>
  </si>
  <si>
    <t>Bacia sanitária de louça branca, com caixa acoplada duplo acionamento, marca de ref. Deca Linha Ravena ou equivalente, inclusive assento plástico e acessórios de fixação</t>
  </si>
  <si>
    <t>Reservatório de polietileno de 500l, inclusive peça de madeira 6x16cm para apoio, exclusive flanges e torneira de bóia</t>
  </si>
  <si>
    <t>Barra de apoio para lavatório de centro, em aço inoxidável AISI 304, tubo de 1 1/4", inclusive fixação com parafusos inoxidáveis e buchas plásticas, com 80 cm, para pessoas com necessidades específicas. FORNECIMENTO e COLOCAÇÃO</t>
  </si>
  <si>
    <t>Bebedouro de aço inox, marcas de referência Fisher, Metalpress ou Mekal, inclusive válvula, sifão cromado e torneiras, exclusive alvenaria, dim. 0.45x2.75 m, conforme detalhe em projeto</t>
  </si>
  <si>
    <t>Saboneteira de louça branca, 15x15cm, marcas de referência Deca, Celite ou Ideal Standard.</t>
  </si>
  <si>
    <t>Papeleira de louça branca, 15x15cm, marcas de referência Deca, Celite ou Ideal Standard.</t>
  </si>
  <si>
    <t>un</t>
  </si>
  <si>
    <t>SERVICOS COMPLEMENTARES EXTERNOS</t>
  </si>
  <si>
    <t>15.1</t>
  </si>
  <si>
    <t>15.2</t>
  </si>
  <si>
    <t>15.3</t>
  </si>
  <si>
    <t>15.4</t>
  </si>
  <si>
    <t>15.5</t>
  </si>
  <si>
    <t>16.1</t>
  </si>
  <si>
    <t>Máquina Leg Press</t>
  </si>
  <si>
    <t>16.2</t>
  </si>
  <si>
    <t>Máquina glúteos</t>
  </si>
  <si>
    <t>16.3</t>
  </si>
  <si>
    <t>Máquina Bíceps</t>
  </si>
  <si>
    <t>16.4</t>
  </si>
  <si>
    <t>Máquina tríceps</t>
  </si>
  <si>
    <t>16.5</t>
  </si>
  <si>
    <t>Máquina desenvolvimento de ombros</t>
  </si>
  <si>
    <t>16.6</t>
  </si>
  <si>
    <t>Máquina puxada alta</t>
  </si>
  <si>
    <t>16.7</t>
  </si>
  <si>
    <t>Máquina remada sentado</t>
  </si>
  <si>
    <t>16.8</t>
  </si>
  <si>
    <t>Máquina supino vertical</t>
  </si>
  <si>
    <t>16.9</t>
  </si>
  <si>
    <t>Máquina polia alta</t>
  </si>
  <si>
    <t>16.10</t>
  </si>
  <si>
    <t>Máquina abdominal</t>
  </si>
  <si>
    <t>16.11</t>
  </si>
  <si>
    <t>Jogo de barras</t>
  </si>
  <si>
    <t>16.12</t>
  </si>
  <si>
    <t>Máquina supino vertical para portadores de necessidades especiais</t>
  </si>
  <si>
    <t>16.13</t>
  </si>
  <si>
    <t>Máquina puxada alta para portadores de necessidades especiais</t>
  </si>
  <si>
    <t>16.14</t>
  </si>
  <si>
    <t>Placa orientativa para ar livre aparelho/exercícios musculação</t>
  </si>
  <si>
    <t>16.15</t>
  </si>
  <si>
    <t>Placa orientativa para ar livre exercícios de alongamento</t>
  </si>
  <si>
    <t>16.16</t>
  </si>
  <si>
    <t>Placa orientativa para ar livre especial</t>
  </si>
  <si>
    <t>17.1</t>
  </si>
  <si>
    <t>Padrão de entrada de energia elétrica, trifásico, entrada aérea, a 4 fios, carga instalada de 15001 até 26000W, instalada em muro</t>
  </si>
  <si>
    <t>17.2</t>
  </si>
  <si>
    <t>Quadro distrib. energia, embutido ou semi embutido, capac. p/ 16 disj. DIN, c/barram trif. 100A barra. neutro e terra, fab. em chapa de aço 12 USG com porta, espelho, trinco com fechad ch yale, Ref. QDTN II-16DIN-CEMAR ou equiv.</t>
  </si>
  <si>
    <t>17.3</t>
  </si>
  <si>
    <t>Ponto padrão de luz no teto - considerando eletroduto PVC rígido de 3/4" inclusive conexões (4.5m), fio isolado PVC de 2.5mm2 (16.2m) e caixa estampada 4x4" (1 und)</t>
  </si>
  <si>
    <t>17.4</t>
  </si>
  <si>
    <t>17.5</t>
  </si>
  <si>
    <t>17.6</t>
  </si>
  <si>
    <t>17.7</t>
  </si>
  <si>
    <t>17.8</t>
  </si>
  <si>
    <t>Luminária para lâmpadas T8, de embutir, com corpo em chapa de aço pintada na cor branca microtexturizada, aletas parabólicas e refletores em alumínio, ref: LUMICENTER, modelo CAA01-E232, fornecimento e instalação.</t>
  </si>
  <si>
    <t>17.9</t>
  </si>
  <si>
    <t>17.10</t>
  </si>
  <si>
    <t>17.11</t>
  </si>
  <si>
    <t>Cabo de cobre termoplástico, com isolamento para 1000V, seção de 2.5 mm2</t>
  </si>
  <si>
    <t>17.12</t>
  </si>
  <si>
    <t>17.13</t>
  </si>
  <si>
    <t>17.14</t>
  </si>
  <si>
    <t>Eletroduto flexível corrugado 3/4" , marca de referência TIGRE</t>
  </si>
  <si>
    <t>17.15</t>
  </si>
  <si>
    <t>17.16</t>
  </si>
  <si>
    <t>Eletroduto PEAD, cor preta, diam. 1.1/2", marca ref. Kanaflex ou equivalente</t>
  </si>
  <si>
    <t>17.17</t>
  </si>
  <si>
    <t>17.18</t>
  </si>
  <si>
    <t>17.19</t>
  </si>
  <si>
    <t>17.20</t>
  </si>
  <si>
    <t>Luminária ornamental redonda em LED com potência de 150W, com poste modulado de 4,5 metros de altura (conforme projeto), flangeado, na cor branca, fluxo de saída de pelo menos 139 Lumens por Watt, com no mínimo 16600 lm de saída, com base para relé no topo da luminária, marca de ref. PROJELUX, modelo PJ-LED01-A.</t>
  </si>
  <si>
    <t>17.21</t>
  </si>
  <si>
    <t>17.22</t>
  </si>
  <si>
    <t>17.23</t>
  </si>
  <si>
    <t>und.</t>
  </si>
  <si>
    <t>unid.</t>
  </si>
  <si>
    <t>18.1</t>
  </si>
  <si>
    <t>18.2</t>
  </si>
  <si>
    <t>18.3</t>
  </si>
  <si>
    <t>PLANTIO DE ARBUSTO COM ALTURA 50 A 100CM, EM CAVA DE 60X60X60CM</t>
  </si>
  <si>
    <t>Fit+C143:G149a isolante auto-fusão, de 19mmx10m. FORNECIMENTO</t>
  </si>
  <si>
    <t>INSTALAÇÕES HIDROSSANITÁRIAS</t>
  </si>
  <si>
    <t>APARELHOS HDROSSANITÁRIOS</t>
  </si>
  <si>
    <t>6</t>
  </si>
  <si>
    <t xml:space="preserve"> ALVENARIAS E PAINÉIS
</t>
  </si>
  <si>
    <t xml:space="preserve"> INFRAESTRUTURA</t>
  </si>
  <si>
    <t>MOVIMENTO DE TERRA</t>
  </si>
  <si>
    <t>SERVIÇOS PRELIMINARES E CANTEIRO DE OBRAS</t>
  </si>
  <si>
    <t>PRAÇA SANTO EDUARDO</t>
  </si>
  <si>
    <t>SUPRAESTRUTURA</t>
  </si>
  <si>
    <t>PISOS INTERNOS E EXTERNOS</t>
  </si>
  <si>
    <t>COBERTURA</t>
  </si>
  <si>
    <t>REVESTIMENTO DE TETO</t>
  </si>
  <si>
    <t>11</t>
  </si>
  <si>
    <t>ESQUADRIAS</t>
  </si>
  <si>
    <t>8</t>
  </si>
  <si>
    <t>DIVERSOS EXTERNOS</t>
  </si>
  <si>
    <t>INSTALAÇÕES ELÉTRICAS</t>
  </si>
  <si>
    <t>PAISAGISMO</t>
  </si>
  <si>
    <t>Término:</t>
  </si>
  <si>
    <t>paralização</t>
  </si>
  <si>
    <t>reinício</t>
  </si>
  <si>
    <t>Tempo paralizado</t>
  </si>
  <si>
    <t>2a. MEDIÇÃO</t>
  </si>
  <si>
    <t>% DA 2a. MEDIÇÃO</t>
  </si>
</sst>
</file>

<file path=xl/styles.xml><?xml version="1.0" encoding="utf-8"?>
<styleSheet xmlns="http://schemas.openxmlformats.org/spreadsheetml/2006/main">
  <numFmts count="5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Cr$&quot;#,##0_);\(&quot;Cr$&quot;#,##0\)"/>
    <numFmt numFmtId="185" formatCode="&quot;Cr$&quot;#,##0_);[Red]\(&quot;Cr$&quot;#,##0\)"/>
    <numFmt numFmtId="186" formatCode="&quot;Cr$&quot;#,##0.00_);\(&quot;Cr$&quot;#,##0.00\)"/>
    <numFmt numFmtId="187" formatCode="&quot;Cr$&quot;#,##0.00_);[Red]\(&quot;Cr$&quot;#,##0.00\)"/>
    <numFmt numFmtId="188" formatCode="_(&quot;Cr$&quot;* #,##0_);_(&quot;Cr$&quot;* \(#,##0\);_(&quot;Cr$&quot;* &quot;-&quot;_);_(@_)"/>
    <numFmt numFmtId="189" formatCode="_(&quot;Cr$&quot;* #,##0.00_);_(&quot;Cr$&quot;* \(#,##0.00\);_(&quot;Cr$&quot;* &quot;-&quot;??_);_(@_)"/>
    <numFmt numFmtId="190" formatCode="0.000%"/>
    <numFmt numFmtId="191" formatCode="0.0%"/>
    <numFmt numFmtId="192" formatCode="\R\$\ #,##0.00_);[Red]\(\R\$\ #,##0.00\)"/>
    <numFmt numFmtId="193" formatCode="#,##0.0"/>
    <numFmt numFmtId="194" formatCode="d/m/yy"/>
    <numFmt numFmtId="195" formatCode="000"/>
    <numFmt numFmtId="196" formatCode="#,##0.00;[Red]#,##0.00"/>
    <numFmt numFmtId="197" formatCode="0.0"/>
    <numFmt numFmtId="198" formatCode="#,##0.000"/>
    <numFmt numFmtId="199" formatCode="#,##0.0000"/>
    <numFmt numFmtId="200" formatCode="_(* #,##0.000_);_(* \(#,##0.000\);_(* \-??_);_(@_)"/>
    <numFmt numFmtId="201" formatCode="_(* #,##0.00_);_(* \(#,##0.00\);_(* \-??_);_(@_)"/>
    <numFmt numFmtId="202" formatCode="&quot;Sim&quot;;&quot;Sim&quot;;&quot;Não&quot;"/>
    <numFmt numFmtId="203" formatCode="&quot;Verdadeiro&quot;;&quot;Verdadeiro&quot;;&quot;Falso&quot;"/>
    <numFmt numFmtId="204" formatCode="&quot;Ativado&quot;;&quot;Ativado&quot;;&quot;Desativado&quot;"/>
    <numFmt numFmtId="205" formatCode="[$€-2]\ #,##0.00_);[Red]\([$€-2]\ #,##0.00\)"/>
    <numFmt numFmtId="206" formatCode="0\ &quot;dias&quot;"/>
    <numFmt numFmtId="207" formatCode="[$-416]dddd\,\ d&quot; de &quot;mmmm&quot; de &quot;yyyy"/>
    <numFmt numFmtId="208" formatCode="[$-F800]dddd\,\ mmmm\ dd\,\ yyyy"/>
    <numFmt numFmtId="209" formatCode="d/m/yy;@"/>
  </numFmts>
  <fonts count="64">
    <font>
      <sz val="10"/>
      <name val="Arial"/>
      <family val="0"/>
    </font>
    <font>
      <b/>
      <sz val="10"/>
      <color indexed="10"/>
      <name val="Arial"/>
      <family val="2"/>
    </font>
    <font>
      <sz val="8"/>
      <name val="Arial"/>
      <family val="2"/>
    </font>
    <font>
      <b/>
      <sz val="10"/>
      <name val="Arial"/>
      <family val="2"/>
    </font>
    <font>
      <sz val="7"/>
      <name val="Arial"/>
      <family val="2"/>
    </font>
    <font>
      <b/>
      <sz val="8"/>
      <name val="Arial"/>
      <family val="2"/>
    </font>
    <font>
      <b/>
      <sz val="7"/>
      <name val="Arial"/>
      <family val="2"/>
    </font>
    <font>
      <b/>
      <sz val="9"/>
      <name val="Arial"/>
      <family val="2"/>
    </font>
    <font>
      <sz val="9"/>
      <name val="Arial"/>
      <family val="2"/>
    </font>
    <font>
      <b/>
      <sz val="6"/>
      <name val="Arial"/>
      <family val="2"/>
    </font>
    <font>
      <u val="single"/>
      <sz val="10"/>
      <color indexed="12"/>
      <name val="Arial"/>
      <family val="2"/>
    </font>
    <font>
      <u val="single"/>
      <sz val="10"/>
      <color indexed="36"/>
      <name val="Arial"/>
      <family val="2"/>
    </font>
    <font>
      <sz val="18"/>
      <name val="Arial"/>
      <family val="2"/>
    </font>
    <font>
      <sz val="14"/>
      <name val="BankGothic Lt BT"/>
      <family val="2"/>
    </font>
    <font>
      <sz val="14"/>
      <name val="Arial Narrow"/>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b/>
      <sz val="9"/>
      <color indexed="8"/>
      <name val="Arial"/>
      <family val="2"/>
    </font>
    <font>
      <sz val="10"/>
      <color indexed="9"/>
      <name val="Arial"/>
      <family val="2"/>
    </font>
    <font>
      <sz val="8"/>
      <color indexed="9"/>
      <name val="Arial"/>
      <family val="2"/>
    </font>
    <font>
      <sz val="9"/>
      <color indexed="9"/>
      <name val="Arial"/>
      <family val="2"/>
    </font>
    <font>
      <b/>
      <sz val="9"/>
      <color indexed="9"/>
      <name val="Arial"/>
      <family val="2"/>
    </font>
    <font>
      <b/>
      <i/>
      <sz val="12"/>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
      <b/>
      <sz val="9"/>
      <color theme="1"/>
      <name val="Arial"/>
      <family val="2"/>
    </font>
    <font>
      <sz val="10"/>
      <color theme="0"/>
      <name val="Arial"/>
      <family val="2"/>
    </font>
    <font>
      <sz val="8"/>
      <color theme="0"/>
      <name val="Arial"/>
      <family val="2"/>
    </font>
    <font>
      <sz val="9"/>
      <color theme="0"/>
      <name val="Arial"/>
      <family val="2"/>
    </font>
    <font>
      <b/>
      <sz val="9"/>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ck">
        <color indexed="48"/>
      </top>
      <bottom style="thin">
        <color indexed="32"/>
      </bottom>
    </border>
    <border>
      <left>
        <color indexed="63"/>
      </left>
      <right>
        <color indexed="63"/>
      </right>
      <top>
        <color indexed="63"/>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8"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175"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177" fontId="0" fillId="0" borderId="0" applyFont="0" applyFill="0" applyBorder="0" applyAlignment="0" applyProtection="0"/>
  </cellStyleXfs>
  <cellXfs count="118">
    <xf numFmtId="0" fontId="0" fillId="0" borderId="0" xfId="0" applyAlignment="1">
      <alignment/>
    </xf>
    <xf numFmtId="0" fontId="2" fillId="0" borderId="0" xfId="0" applyFont="1" applyFill="1" applyBorder="1" applyAlignment="1">
      <alignment vertical="center"/>
    </xf>
    <xf numFmtId="0" fontId="5" fillId="0" borderId="0" xfId="0" applyFont="1" applyFill="1" applyBorder="1" applyAlignment="1">
      <alignment horizontal="centerContinuous" vertical="center" wrapText="1"/>
    </xf>
    <xf numFmtId="4" fontId="5" fillId="0" borderId="0" xfId="0" applyNumberFormat="1" applyFont="1" applyFill="1" applyBorder="1" applyAlignment="1">
      <alignment horizontal="centerContinuous" vertical="center"/>
    </xf>
    <xf numFmtId="4" fontId="2" fillId="0" borderId="0" xfId="0" applyNumberFormat="1" applyFont="1" applyFill="1" applyBorder="1" applyAlignment="1">
      <alignment vertical="center"/>
    </xf>
    <xf numFmtId="4"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192" fontId="3" fillId="0" borderId="0" xfId="0" applyNumberFormat="1" applyFont="1" applyFill="1" applyBorder="1" applyAlignment="1" quotePrefix="1">
      <alignment horizontal="centerContinuous" vertical="center"/>
    </xf>
    <xf numFmtId="0" fontId="9" fillId="0" borderId="0" xfId="0" applyFont="1" applyFill="1" applyBorder="1" applyAlignment="1">
      <alignment vertical="center"/>
    </xf>
    <xf numFmtId="0" fontId="9" fillId="0" borderId="0" xfId="0" applyFont="1" applyFill="1" applyBorder="1" applyAlignment="1" quotePrefix="1">
      <alignment horizontal="left" vertical="center"/>
    </xf>
    <xf numFmtId="0" fontId="13" fillId="0" borderId="0" xfId="0" applyFont="1" applyAlignment="1">
      <alignment horizontal="center" vertical="center"/>
    </xf>
    <xf numFmtId="49" fontId="0"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4" fontId="5" fillId="0" borderId="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0" fillId="0" borderId="10" xfId="0" applyFont="1" applyBorder="1" applyAlignment="1">
      <alignment horizontal="left" vertical="center" wrapText="1"/>
    </xf>
    <xf numFmtId="0" fontId="58" fillId="0" borderId="10" xfId="0" applyFont="1" applyBorder="1" applyAlignment="1">
      <alignment horizontal="left" vertical="center" wrapText="1"/>
    </xf>
    <xf numFmtId="177" fontId="0" fillId="34" borderId="0" xfId="62" applyFont="1" applyFill="1" applyBorder="1" applyAlignment="1">
      <alignment vertical="center"/>
    </xf>
    <xf numFmtId="177" fontId="13" fillId="0" borderId="0" xfId="62" applyFont="1" applyAlignment="1">
      <alignment horizontal="center" vertical="center"/>
    </xf>
    <xf numFmtId="177" fontId="0" fillId="34" borderId="11" xfId="62" applyFont="1" applyFill="1" applyBorder="1" applyAlignment="1">
      <alignment vertical="center"/>
    </xf>
    <xf numFmtId="177" fontId="8" fillId="34" borderId="12" xfId="62" applyFont="1" applyFill="1" applyBorder="1" applyAlignment="1">
      <alignment horizontal="left" vertical="center"/>
    </xf>
    <xf numFmtId="177" fontId="58" fillId="0" borderId="10" xfId="62" applyFont="1" applyBorder="1" applyAlignment="1">
      <alignment horizontal="center" vertical="center" wrapText="1"/>
    </xf>
    <xf numFmtId="177" fontId="0" fillId="0" borderId="10" xfId="62" applyFont="1" applyFill="1" applyBorder="1" applyAlignment="1">
      <alignment horizontal="center" vertical="center"/>
    </xf>
    <xf numFmtId="177" fontId="0" fillId="0" borderId="10" xfId="62" applyFont="1" applyBorder="1" applyAlignment="1">
      <alignment horizontal="center" vertical="center" wrapText="1"/>
    </xf>
    <xf numFmtId="177" fontId="2" fillId="0" borderId="0" xfId="62" applyFont="1" applyFill="1" applyBorder="1" applyAlignment="1">
      <alignment horizontal="center" vertical="center"/>
    </xf>
    <xf numFmtId="177" fontId="2" fillId="0" borderId="0" xfId="62" applyFont="1" applyFill="1" applyBorder="1" applyAlignment="1">
      <alignment horizontal="centerContinuous" vertical="center"/>
    </xf>
    <xf numFmtId="177" fontId="2" fillId="0" borderId="0" xfId="62" applyFont="1" applyFill="1" applyBorder="1" applyAlignment="1">
      <alignment vertical="center"/>
    </xf>
    <xf numFmtId="177" fontId="0" fillId="0" borderId="0" xfId="62" applyFont="1" applyFill="1" applyBorder="1" applyAlignment="1">
      <alignment vertical="center"/>
    </xf>
    <xf numFmtId="49" fontId="3" fillId="33" borderId="10" xfId="0" applyNumberFormat="1" applyFont="1" applyFill="1" applyBorder="1" applyAlignment="1">
      <alignment horizontal="center" vertical="center" wrapText="1"/>
    </xf>
    <xf numFmtId="49" fontId="3" fillId="33" borderId="13" xfId="0" applyNumberFormat="1" applyFont="1" applyFill="1" applyBorder="1" applyAlignment="1">
      <alignment vertical="center" wrapText="1"/>
    </xf>
    <xf numFmtId="49" fontId="3" fillId="33" borderId="14" xfId="0" applyNumberFormat="1" applyFont="1" applyFill="1" applyBorder="1" applyAlignment="1">
      <alignment vertical="center" wrapText="1"/>
    </xf>
    <xf numFmtId="49" fontId="3" fillId="33" borderId="15" xfId="0" applyNumberFormat="1" applyFont="1" applyFill="1" applyBorder="1" applyAlignment="1">
      <alignment vertical="center" wrapText="1"/>
    </xf>
    <xf numFmtId="0" fontId="3" fillId="33" borderId="13" xfId="0" applyFont="1" applyFill="1" applyBorder="1" applyAlignment="1">
      <alignment vertical="center" wrapText="1"/>
    </xf>
    <xf numFmtId="49" fontId="3" fillId="33" borderId="14" xfId="0" applyNumberFormat="1" applyFont="1" applyFill="1" applyBorder="1" applyAlignment="1">
      <alignment horizontal="center" vertical="center" wrapText="1"/>
    </xf>
    <xf numFmtId="177" fontId="58" fillId="0" borderId="16" xfId="62" applyFont="1" applyFill="1" applyBorder="1" applyAlignment="1">
      <alignment horizontal="center" vertical="center" shrinkToFit="1"/>
    </xf>
    <xf numFmtId="0" fontId="3" fillId="33" borderId="14" xfId="0" applyFont="1" applyFill="1" applyBorder="1" applyAlignment="1">
      <alignment horizontal="center" vertical="center" wrapText="1"/>
    </xf>
    <xf numFmtId="0" fontId="0" fillId="0" borderId="0" xfId="0" applyFont="1" applyAlignment="1">
      <alignment vertical="center"/>
    </xf>
    <xf numFmtId="0" fontId="0" fillId="34" borderId="11" xfId="0" applyFont="1" applyFill="1" applyBorder="1" applyAlignment="1">
      <alignment vertical="center"/>
    </xf>
    <xf numFmtId="0" fontId="2" fillId="34" borderId="0" xfId="0" applyFont="1" applyFill="1" applyBorder="1" applyAlignment="1">
      <alignment horizontal="right" vertical="center"/>
    </xf>
    <xf numFmtId="0" fontId="2" fillId="34" borderId="0" xfId="0" applyFont="1" applyFill="1" applyBorder="1" applyAlignment="1">
      <alignment vertical="center"/>
    </xf>
    <xf numFmtId="4" fontId="7" fillId="0" borderId="10" xfId="0" applyNumberFormat="1" applyFont="1" applyFill="1" applyBorder="1" applyAlignment="1">
      <alignment horizontal="centerContinuous" vertical="center"/>
    </xf>
    <xf numFmtId="4" fontId="7"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xf>
    <xf numFmtId="0" fontId="0" fillId="34" borderId="0" xfId="0" applyFont="1" applyFill="1" applyBorder="1" applyAlignment="1">
      <alignment vertical="center"/>
    </xf>
    <xf numFmtId="1" fontId="1" fillId="34" borderId="0" xfId="0" applyNumberFormat="1" applyFont="1" applyFill="1" applyBorder="1" applyAlignment="1">
      <alignment vertical="center"/>
    </xf>
    <xf numFmtId="0" fontId="3" fillId="34" borderId="0" xfId="0" applyFont="1" applyFill="1" applyBorder="1" applyAlignment="1">
      <alignment horizontal="right" vertical="center"/>
    </xf>
    <xf numFmtId="0" fontId="0" fillId="34" borderId="0" xfId="0" applyFont="1" applyFill="1" applyAlignment="1" quotePrefix="1">
      <alignment horizontal="center" vertical="center"/>
    </xf>
    <xf numFmtId="0" fontId="0" fillId="34" borderId="0" xfId="0" applyFont="1" applyFill="1" applyAlignment="1">
      <alignment vertical="center"/>
    </xf>
    <xf numFmtId="49" fontId="7" fillId="34" borderId="12" xfId="0" applyNumberFormat="1" applyFont="1" applyFill="1" applyBorder="1" applyAlignment="1">
      <alignment horizontal="left" vertical="center"/>
    </xf>
    <xf numFmtId="177" fontId="7" fillId="34" borderId="0" xfId="62" applyFont="1" applyFill="1" applyBorder="1" applyAlignment="1">
      <alignment horizontal="left" vertical="center"/>
    </xf>
    <xf numFmtId="49" fontId="4" fillId="34" borderId="0" xfId="0" applyNumberFormat="1" applyFont="1" applyFill="1" applyBorder="1" applyAlignment="1">
      <alignment horizontal="left" vertical="center"/>
    </xf>
    <xf numFmtId="14" fontId="7" fillId="34" borderId="17" xfId="0" applyNumberFormat="1" applyFont="1" applyFill="1" applyBorder="1" applyAlignment="1">
      <alignment horizontal="center" vertical="center"/>
    </xf>
    <xf numFmtId="14" fontId="59" fillId="35" borderId="17" xfId="0" applyNumberFormat="1" applyFont="1" applyFill="1" applyBorder="1" applyAlignment="1">
      <alignment horizontal="left" vertical="center"/>
    </xf>
    <xf numFmtId="14" fontId="7" fillId="0" borderId="17" xfId="0" applyNumberFormat="1" applyFont="1" applyBorder="1" applyAlignment="1">
      <alignment horizontal="left" vertical="center"/>
    </xf>
    <xf numFmtId="14" fontId="6" fillId="0" borderId="0" xfId="0" applyNumberFormat="1" applyFont="1" applyBorder="1" applyAlignment="1">
      <alignment horizontal="left" vertical="center"/>
    </xf>
    <xf numFmtId="177" fontId="8" fillId="34" borderId="0" xfId="62" applyFont="1" applyFill="1" applyBorder="1" applyAlignment="1">
      <alignment horizontal="left" vertical="center"/>
    </xf>
    <xf numFmtId="14" fontId="7" fillId="34" borderId="18" xfId="0" applyNumberFormat="1" applyFont="1" applyFill="1" applyBorder="1" applyAlignment="1">
      <alignment horizontal="center" vertical="center"/>
    </xf>
    <xf numFmtId="4" fontId="2" fillId="0" borderId="0" xfId="0" applyNumberFormat="1" applyFont="1" applyFill="1" applyBorder="1" applyAlignment="1">
      <alignment horizontal="right" vertical="center"/>
    </xf>
    <xf numFmtId="0" fontId="7" fillId="0" borderId="0" xfId="0" applyFont="1" applyBorder="1" applyAlignment="1">
      <alignment vertical="center"/>
    </xf>
    <xf numFmtId="206" fontId="7" fillId="34" borderId="18" xfId="0" applyNumberFormat="1" applyFont="1" applyFill="1" applyBorder="1" applyAlignment="1">
      <alignment horizontal="center" vertical="center"/>
    </xf>
    <xf numFmtId="0" fontId="4" fillId="34" borderId="0" xfId="0" applyFont="1" applyFill="1" applyBorder="1" applyAlignment="1">
      <alignment horizontal="right" vertical="center"/>
    </xf>
    <xf numFmtId="0" fontId="2" fillId="0" borderId="0" xfId="0" applyFont="1" applyAlignment="1">
      <alignment vertical="center"/>
    </xf>
    <xf numFmtId="10" fontId="7" fillId="0" borderId="10" xfId="0" applyNumberFormat="1" applyFont="1" applyFill="1" applyBorder="1" applyAlignment="1">
      <alignment horizontal="centerContinuous" vertical="center"/>
    </xf>
    <xf numFmtId="10" fontId="7" fillId="0" borderId="10" xfId="0" applyNumberFormat="1" applyFont="1" applyFill="1" applyBorder="1" applyAlignment="1">
      <alignment horizontal="center" vertical="center"/>
    </xf>
    <xf numFmtId="0" fontId="8" fillId="0" borderId="0" xfId="0" applyFont="1" applyFill="1" applyBorder="1" applyAlignment="1">
      <alignment vertical="center"/>
    </xf>
    <xf numFmtId="0" fontId="7" fillId="33" borderId="0" xfId="0" applyFont="1" applyFill="1" applyBorder="1" applyAlignment="1">
      <alignment vertical="center"/>
    </xf>
    <xf numFmtId="0" fontId="5" fillId="33"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3" fillId="33" borderId="10" xfId="0" applyFont="1" applyFill="1" applyBorder="1" applyAlignment="1">
      <alignment horizontal="center" vertical="center"/>
    </xf>
    <xf numFmtId="192" fontId="5" fillId="0" borderId="0" xfId="0" applyNumberFormat="1" applyFont="1" applyFill="1" applyBorder="1" applyAlignment="1">
      <alignment horizontal="centerContinuous"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10" fontId="2" fillId="0" borderId="0" xfId="0" applyNumberFormat="1" applyFont="1" applyFill="1" applyBorder="1" applyAlignment="1">
      <alignment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2" fillId="0" borderId="0" xfId="0" applyFont="1" applyFill="1" applyBorder="1" applyAlignment="1">
      <alignment horizontal="justify" vertical="center" wrapText="1"/>
    </xf>
    <xf numFmtId="9" fontId="60" fillId="0" borderId="0" xfId="51" applyFont="1" applyAlignment="1">
      <alignment vertical="center"/>
    </xf>
    <xf numFmtId="177" fontId="3" fillId="33" borderId="14" xfId="62" applyFont="1" applyFill="1" applyBorder="1" applyAlignment="1" applyProtection="1">
      <alignment horizontal="center" vertical="center"/>
      <protection/>
    </xf>
    <xf numFmtId="177" fontId="3" fillId="33" borderId="14" xfId="62" applyFont="1" applyFill="1" applyBorder="1" applyAlignment="1">
      <alignment horizontal="center" vertical="center" wrapText="1"/>
    </xf>
    <xf numFmtId="4" fontId="3" fillId="33" borderId="14" xfId="0" applyNumberFormat="1" applyFont="1" applyFill="1" applyBorder="1" applyAlignment="1">
      <alignment horizontal="center" vertical="center"/>
    </xf>
    <xf numFmtId="10" fontId="3" fillId="33" borderId="14" xfId="0" applyNumberFormat="1" applyFont="1" applyFill="1" applyBorder="1" applyAlignment="1">
      <alignment horizontal="center" vertical="center"/>
    </xf>
    <xf numFmtId="10" fontId="3" fillId="33" borderId="15" xfId="0" applyNumberFormat="1" applyFont="1" applyFill="1" applyBorder="1" applyAlignment="1">
      <alignment horizontal="center" vertical="center"/>
    </xf>
    <xf numFmtId="0" fontId="3" fillId="33" borderId="13" xfId="0" applyFont="1" applyFill="1" applyBorder="1" applyAlignment="1">
      <alignment horizontal="left" vertical="center" wrapText="1"/>
    </xf>
    <xf numFmtId="0" fontId="3" fillId="33" borderId="14" xfId="0" applyFont="1" applyFill="1" applyBorder="1" applyAlignment="1">
      <alignment horizontal="center" vertical="center"/>
    </xf>
    <xf numFmtId="49" fontId="3" fillId="33" borderId="13" xfId="0" applyNumberFormat="1" applyFont="1" applyFill="1" applyBorder="1" applyAlignment="1">
      <alignment horizontal="left" vertical="center" wrapText="1"/>
    </xf>
    <xf numFmtId="4" fontId="0" fillId="33" borderId="14" xfId="0" applyNumberFormat="1" applyFont="1" applyFill="1" applyBorder="1" applyAlignment="1">
      <alignment horizontal="center" vertical="center"/>
    </xf>
    <xf numFmtId="10" fontId="0" fillId="33" borderId="14" xfId="0" applyNumberFormat="1" applyFont="1" applyFill="1" applyBorder="1" applyAlignment="1">
      <alignment horizontal="center" vertical="center"/>
    </xf>
    <xf numFmtId="14" fontId="7" fillId="0" borderId="17" xfId="0" applyNumberFormat="1" applyFont="1" applyFill="1" applyBorder="1" applyAlignment="1">
      <alignment horizontal="left" vertical="center"/>
    </xf>
    <xf numFmtId="4" fontId="0" fillId="33" borderId="10" xfId="0" applyNumberFormat="1" applyFont="1" applyFill="1" applyBorder="1" applyAlignment="1">
      <alignment horizontal="center" vertical="center"/>
    </xf>
    <xf numFmtId="0" fontId="60" fillId="0" borderId="0" xfId="0" applyFont="1" applyAlignment="1">
      <alignment vertical="center"/>
    </xf>
    <xf numFmtId="209" fontId="60" fillId="0" borderId="0" xfId="0" applyNumberFormat="1" applyFont="1" applyAlignment="1">
      <alignment vertical="center"/>
    </xf>
    <xf numFmtId="4" fontId="60" fillId="0" borderId="0" xfId="62" applyNumberFormat="1" applyFont="1" applyAlignment="1">
      <alignment vertical="center"/>
    </xf>
    <xf numFmtId="0" fontId="61" fillId="0" borderId="0" xfId="0" applyFont="1" applyFill="1" applyBorder="1" applyAlignment="1">
      <alignment vertical="center"/>
    </xf>
    <xf numFmtId="43" fontId="62" fillId="0" borderId="0" xfId="0" applyNumberFormat="1" applyFont="1" applyFill="1" applyBorder="1" applyAlignment="1">
      <alignment vertical="center"/>
    </xf>
    <xf numFmtId="0" fontId="62" fillId="0" borderId="0" xfId="0" applyFont="1" applyFill="1" applyBorder="1" applyAlignment="1">
      <alignment vertical="center"/>
    </xf>
    <xf numFmtId="0" fontId="63" fillId="33" borderId="0" xfId="0" applyFont="1" applyFill="1" applyBorder="1" applyAlignment="1">
      <alignment vertical="center"/>
    </xf>
    <xf numFmtId="0" fontId="63" fillId="0" borderId="0" xfId="0" applyFont="1" applyFill="1" applyBorder="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49" fontId="7" fillId="34" borderId="12" xfId="0" applyNumberFormat="1" applyFont="1" applyFill="1" applyBorder="1" applyAlignment="1">
      <alignment horizontal="left" vertical="center"/>
    </xf>
    <xf numFmtId="0" fontId="5" fillId="34" borderId="0" xfId="0" applyFont="1" applyFill="1" applyBorder="1" applyAlignment="1">
      <alignment horizontal="center" vertical="center"/>
    </xf>
    <xf numFmtId="0" fontId="7" fillId="0" borderId="10" xfId="0" applyFont="1" applyFill="1" applyBorder="1" applyAlignment="1">
      <alignment horizontal="center" vertical="center" wrapText="1"/>
    </xf>
    <xf numFmtId="177" fontId="7" fillId="0" borderId="10" xfId="62" applyFont="1" applyFill="1" applyBorder="1" applyAlignment="1">
      <alignment horizontal="center" vertical="center" wrapText="1"/>
    </xf>
    <xf numFmtId="192" fontId="7" fillId="0" borderId="0" xfId="0" applyNumberFormat="1" applyFont="1" applyFill="1" applyBorder="1" applyAlignment="1">
      <alignment horizontal="right" vertical="center"/>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2">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542925</xdr:colOff>
      <xdr:row>5</xdr:row>
      <xdr:rowOff>9525</xdr:rowOff>
    </xdr:from>
    <xdr:to>
      <xdr:col>15</xdr:col>
      <xdr:colOff>323850</xdr:colOff>
      <xdr:row>7</xdr:row>
      <xdr:rowOff>0</xdr:rowOff>
    </xdr:to>
    <xdr:sp>
      <xdr:nvSpPr>
        <xdr:cNvPr id="1" name="LBL"/>
        <xdr:cNvSpPr txBox="1">
          <a:spLocks noChangeArrowheads="1"/>
        </xdr:cNvSpPr>
      </xdr:nvSpPr>
      <xdr:spPr>
        <a:xfrm>
          <a:off x="10086975" y="1085850"/>
          <a:ext cx="2800350" cy="400050"/>
        </a:xfrm>
        <a:prstGeom prst="rect">
          <a:avLst/>
        </a:prstGeom>
        <a:solidFill>
          <a:srgbClr val="FFFFFF"/>
        </a:solidFill>
        <a:ln w="9525" cmpd="sng">
          <a:noFill/>
        </a:ln>
      </xdr:spPr>
      <xdr:txBody>
        <a:bodyPr vertOverflow="clip" wrap="square" lIns="36576" tIns="22860" rIns="36576" bIns="22860" anchor="ctr"/>
        <a:p>
          <a:pPr algn="ctr">
            <a:defRPr/>
          </a:pPr>
          <a:r>
            <a:rPr lang="en-US" cap="none" sz="1200" b="1" i="1" u="none" baseline="0">
              <a:solidFill>
                <a:srgbClr val="000000"/>
              </a:solidFill>
              <a:latin typeface="Arial"/>
              <a:ea typeface="Arial"/>
              <a:cs typeface="Arial"/>
            </a:rPr>
            <a:t>BOLETIM DE MEDIÇÃO Nº 2</a:t>
          </a:r>
        </a:p>
      </xdr:txBody>
    </xdr:sp>
    <xdr:clientData/>
  </xdr:twoCellAnchor>
  <xdr:twoCellAnchor>
    <xdr:from>
      <xdr:col>6</xdr:col>
      <xdr:colOff>723900</xdr:colOff>
      <xdr:row>7</xdr:row>
      <xdr:rowOff>95250</xdr:rowOff>
    </xdr:from>
    <xdr:to>
      <xdr:col>10</xdr:col>
      <xdr:colOff>190500</xdr:colOff>
      <xdr:row>11</xdr:row>
      <xdr:rowOff>85725</xdr:rowOff>
    </xdr:to>
    <xdr:sp>
      <xdr:nvSpPr>
        <xdr:cNvPr id="2" name="PORDB1"/>
        <xdr:cNvSpPr>
          <a:spLocks/>
        </xdr:cNvSpPr>
      </xdr:nvSpPr>
      <xdr:spPr>
        <a:xfrm>
          <a:off x="7000875" y="1581150"/>
          <a:ext cx="2133600" cy="6381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238125</xdr:colOff>
      <xdr:row>7</xdr:row>
      <xdr:rowOff>85725</xdr:rowOff>
    </xdr:from>
    <xdr:to>
      <xdr:col>13</xdr:col>
      <xdr:colOff>0</xdr:colOff>
      <xdr:row>11</xdr:row>
      <xdr:rowOff>76200</xdr:rowOff>
    </xdr:to>
    <xdr:sp>
      <xdr:nvSpPr>
        <xdr:cNvPr id="3" name="PORDB1"/>
        <xdr:cNvSpPr>
          <a:spLocks/>
        </xdr:cNvSpPr>
      </xdr:nvSpPr>
      <xdr:spPr>
        <a:xfrm>
          <a:off x="9182100" y="1571625"/>
          <a:ext cx="1962150" cy="6381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7</xdr:row>
      <xdr:rowOff>85725</xdr:rowOff>
    </xdr:from>
    <xdr:to>
      <xdr:col>16</xdr:col>
      <xdr:colOff>0</xdr:colOff>
      <xdr:row>11</xdr:row>
      <xdr:rowOff>76200</xdr:rowOff>
    </xdr:to>
    <xdr:sp>
      <xdr:nvSpPr>
        <xdr:cNvPr id="4" name="PORDB1"/>
        <xdr:cNvSpPr>
          <a:spLocks/>
        </xdr:cNvSpPr>
      </xdr:nvSpPr>
      <xdr:spPr>
        <a:xfrm>
          <a:off x="11191875" y="1571625"/>
          <a:ext cx="2019300" cy="6381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155</xdr:row>
      <xdr:rowOff>104775</xdr:rowOff>
    </xdr:from>
    <xdr:to>
      <xdr:col>9</xdr:col>
      <xdr:colOff>571500</xdr:colOff>
      <xdr:row>161</xdr:row>
      <xdr:rowOff>152400</xdr:rowOff>
    </xdr:to>
    <xdr:sp>
      <xdr:nvSpPr>
        <xdr:cNvPr id="5" name="PORDB1"/>
        <xdr:cNvSpPr>
          <a:spLocks/>
        </xdr:cNvSpPr>
      </xdr:nvSpPr>
      <xdr:spPr>
        <a:xfrm>
          <a:off x="4457700" y="53044725"/>
          <a:ext cx="4314825" cy="1028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156</xdr:row>
      <xdr:rowOff>9525</xdr:rowOff>
    </xdr:from>
    <xdr:to>
      <xdr:col>6</xdr:col>
      <xdr:colOff>552450</xdr:colOff>
      <xdr:row>157</xdr:row>
      <xdr:rowOff>19050</xdr:rowOff>
    </xdr:to>
    <xdr:sp>
      <xdr:nvSpPr>
        <xdr:cNvPr id="6" name="PORD1"/>
        <xdr:cNvSpPr txBox="1">
          <a:spLocks noChangeArrowheads="1"/>
        </xdr:cNvSpPr>
      </xdr:nvSpPr>
      <xdr:spPr>
        <a:xfrm>
          <a:off x="4791075" y="53168550"/>
          <a:ext cx="2038350" cy="1714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Posição Física do Contrato</a:t>
          </a:r>
        </a:p>
      </xdr:txBody>
    </xdr:sp>
    <xdr:clientData/>
  </xdr:twoCellAnchor>
  <xdr:twoCellAnchor>
    <xdr:from>
      <xdr:col>10</xdr:col>
      <xdr:colOff>19050</xdr:colOff>
      <xdr:row>155</xdr:row>
      <xdr:rowOff>123825</xdr:rowOff>
    </xdr:from>
    <xdr:to>
      <xdr:col>15</xdr:col>
      <xdr:colOff>600075</xdr:colOff>
      <xdr:row>161</xdr:row>
      <xdr:rowOff>152400</xdr:rowOff>
    </xdr:to>
    <xdr:sp>
      <xdr:nvSpPr>
        <xdr:cNvPr id="7" name="PORDB1"/>
        <xdr:cNvSpPr>
          <a:spLocks/>
        </xdr:cNvSpPr>
      </xdr:nvSpPr>
      <xdr:spPr>
        <a:xfrm>
          <a:off x="8963025" y="53063775"/>
          <a:ext cx="4200525" cy="1009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155</xdr:row>
      <xdr:rowOff>161925</xdr:rowOff>
    </xdr:from>
    <xdr:to>
      <xdr:col>13</xdr:col>
      <xdr:colOff>581025</xdr:colOff>
      <xdr:row>157</xdr:row>
      <xdr:rowOff>76200</xdr:rowOff>
    </xdr:to>
    <xdr:sp>
      <xdr:nvSpPr>
        <xdr:cNvPr id="8" name="PORD1"/>
        <xdr:cNvSpPr txBox="1">
          <a:spLocks noChangeArrowheads="1"/>
        </xdr:cNvSpPr>
      </xdr:nvSpPr>
      <xdr:spPr>
        <a:xfrm>
          <a:off x="9124950" y="53101875"/>
          <a:ext cx="2600325" cy="2952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Posição Financeira do Contrato</a:t>
          </a:r>
        </a:p>
      </xdr:txBody>
    </xdr:sp>
    <xdr:clientData/>
  </xdr:twoCellAnchor>
  <xdr:twoCellAnchor>
    <xdr:from>
      <xdr:col>1</xdr:col>
      <xdr:colOff>276225</xdr:colOff>
      <xdr:row>155</xdr:row>
      <xdr:rowOff>57150</xdr:rowOff>
    </xdr:from>
    <xdr:to>
      <xdr:col>2</xdr:col>
      <xdr:colOff>3467100</xdr:colOff>
      <xdr:row>156</xdr:row>
      <xdr:rowOff>104775</xdr:rowOff>
    </xdr:to>
    <xdr:sp>
      <xdr:nvSpPr>
        <xdr:cNvPr id="9" name="PORDB1"/>
        <xdr:cNvSpPr>
          <a:spLocks/>
        </xdr:cNvSpPr>
      </xdr:nvSpPr>
      <xdr:spPr>
        <a:xfrm>
          <a:off x="485775" y="52997100"/>
          <a:ext cx="3762375" cy="266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155</xdr:row>
      <xdr:rowOff>95250</xdr:rowOff>
    </xdr:from>
    <xdr:to>
      <xdr:col>2</xdr:col>
      <xdr:colOff>1295400</xdr:colOff>
      <xdr:row>156</xdr:row>
      <xdr:rowOff>38100</xdr:rowOff>
    </xdr:to>
    <xdr:sp>
      <xdr:nvSpPr>
        <xdr:cNvPr id="10" name="PORD1"/>
        <xdr:cNvSpPr txBox="1">
          <a:spLocks noChangeArrowheads="1"/>
        </xdr:cNvSpPr>
      </xdr:nvSpPr>
      <xdr:spPr>
        <a:xfrm>
          <a:off x="771525" y="53035200"/>
          <a:ext cx="1304925" cy="16192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Valor do Contrato</a:t>
          </a:r>
        </a:p>
      </xdr:txBody>
    </xdr:sp>
    <xdr:clientData/>
  </xdr:twoCellAnchor>
  <xdr:twoCellAnchor>
    <xdr:from>
      <xdr:col>1</xdr:col>
      <xdr:colOff>0</xdr:colOff>
      <xdr:row>7</xdr:row>
      <xdr:rowOff>85725</xdr:rowOff>
    </xdr:from>
    <xdr:to>
      <xdr:col>6</xdr:col>
      <xdr:colOff>704850</xdr:colOff>
      <xdr:row>11</xdr:row>
      <xdr:rowOff>76200</xdr:rowOff>
    </xdr:to>
    <xdr:sp>
      <xdr:nvSpPr>
        <xdr:cNvPr id="11" name="PORDB1"/>
        <xdr:cNvSpPr>
          <a:spLocks/>
        </xdr:cNvSpPr>
      </xdr:nvSpPr>
      <xdr:spPr>
        <a:xfrm>
          <a:off x="209550" y="1571625"/>
          <a:ext cx="6772275" cy="6381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395"/>
  <sheetViews>
    <sheetView tabSelected="1" zoomScale="85" zoomScaleNormal="85" zoomScalePageLayoutView="0" workbookViewId="0" topLeftCell="A1">
      <selection activeCell="S14" sqref="S14"/>
    </sheetView>
  </sheetViews>
  <sheetFormatPr defaultColWidth="9.8515625" defaultRowHeight="12.75"/>
  <cols>
    <col min="1" max="1" width="3.140625" style="1" customWidth="1"/>
    <col min="2" max="2" width="8.57421875" style="80" customWidth="1"/>
    <col min="3" max="3" width="54.00390625" style="85" customWidth="1"/>
    <col min="4" max="4" width="7.57421875" style="80" customWidth="1"/>
    <col min="5" max="5" width="9.28125" style="32" customWidth="1"/>
    <col min="6" max="6" width="11.57421875" style="32" customWidth="1"/>
    <col min="7" max="7" width="10.8515625" style="32" customWidth="1"/>
    <col min="8" max="8" width="8.57421875" style="4" customWidth="1"/>
    <col min="9" max="9" width="9.421875" style="4" customWidth="1"/>
    <col min="10" max="10" width="11.140625" style="82" customWidth="1"/>
    <col min="11" max="11" width="9.00390625" style="4" customWidth="1"/>
    <col min="12" max="12" width="13.421875" style="4" bestFit="1" customWidth="1"/>
    <col min="13" max="13" width="10.57421875" style="82" customWidth="1"/>
    <col min="14" max="14" width="9.140625" style="4" customWidth="1"/>
    <col min="15" max="15" width="12.140625" style="4" bestFit="1" customWidth="1"/>
    <col min="16" max="16" width="9.7109375" style="82" customWidth="1"/>
    <col min="17" max="17" width="0.71875" style="1" customWidth="1"/>
    <col min="18" max="18" width="9.8515625" style="1" customWidth="1"/>
    <col min="19" max="19" width="16.28125" style="102" customWidth="1"/>
    <col min="20" max="20" width="9.8515625" style="102" customWidth="1"/>
    <col min="21" max="16384" width="9.8515625" style="1" customWidth="1"/>
  </cols>
  <sheetData>
    <row r="1" spans="1:20" s="42" customFormat="1" ht="12.75">
      <c r="A1" s="52"/>
      <c r="B1" s="52"/>
      <c r="C1" s="52"/>
      <c r="D1" s="52"/>
      <c r="E1" s="23"/>
      <c r="F1" s="23"/>
      <c r="G1" s="23"/>
      <c r="H1" s="52"/>
      <c r="I1" s="52"/>
      <c r="J1" s="52"/>
      <c r="S1" s="99"/>
      <c r="T1" s="99"/>
    </row>
    <row r="2" spans="1:20" s="42" customFormat="1" ht="12.75">
      <c r="A2" s="52"/>
      <c r="B2" s="52"/>
      <c r="C2" s="52"/>
      <c r="D2" s="52"/>
      <c r="E2" s="23"/>
      <c r="F2" s="23"/>
      <c r="G2" s="23"/>
      <c r="I2" s="53" t="s">
        <v>0</v>
      </c>
      <c r="J2" s="52"/>
      <c r="S2" s="86">
        <v>1</v>
      </c>
      <c r="T2" s="99"/>
    </row>
    <row r="3" spans="1:20" s="42" customFormat="1" ht="23.25">
      <c r="A3" s="52"/>
      <c r="B3" s="52"/>
      <c r="C3" s="107" t="s">
        <v>24</v>
      </c>
      <c r="D3" s="107"/>
      <c r="E3" s="107"/>
      <c r="F3" s="107"/>
      <c r="G3" s="107"/>
      <c r="H3" s="107"/>
      <c r="I3" s="107"/>
      <c r="J3" s="107"/>
      <c r="K3" s="107"/>
      <c r="L3" s="107"/>
      <c r="M3" s="107"/>
      <c r="S3" s="99"/>
      <c r="T3" s="99"/>
    </row>
    <row r="4" spans="1:20" s="42" customFormat="1" ht="18">
      <c r="A4" s="52"/>
      <c r="B4" s="52"/>
      <c r="C4" s="52"/>
      <c r="D4" s="108" t="s">
        <v>25</v>
      </c>
      <c r="E4" s="108"/>
      <c r="F4" s="108"/>
      <c r="G4" s="108"/>
      <c r="H4" s="108"/>
      <c r="I4" s="108"/>
      <c r="J4" s="52"/>
      <c r="S4" s="100">
        <v>43297</v>
      </c>
      <c r="T4" s="99" t="s">
        <v>301</v>
      </c>
    </row>
    <row r="5" spans="1:20" s="42" customFormat="1" ht="18">
      <c r="A5" s="52"/>
      <c r="B5" s="52"/>
      <c r="C5" s="52"/>
      <c r="D5" s="109" t="s">
        <v>26</v>
      </c>
      <c r="E5" s="109"/>
      <c r="F5" s="109"/>
      <c r="G5" s="109"/>
      <c r="H5" s="109"/>
      <c r="I5" s="109"/>
      <c r="J5" s="52"/>
      <c r="O5" s="54"/>
      <c r="P5" s="55"/>
      <c r="S5" s="100">
        <v>43328</v>
      </c>
      <c r="T5" s="99" t="s">
        <v>302</v>
      </c>
    </row>
    <row r="6" spans="1:20" s="42" customFormat="1" ht="18.75" thickBot="1">
      <c r="A6" s="52"/>
      <c r="B6" s="52"/>
      <c r="C6" s="52"/>
      <c r="D6" s="10"/>
      <c r="E6" s="24"/>
      <c r="F6" s="23"/>
      <c r="G6" s="24"/>
      <c r="H6" s="56"/>
      <c r="I6" s="56"/>
      <c r="J6" s="52"/>
      <c r="S6" s="101">
        <f>+S5-S4</f>
        <v>31</v>
      </c>
      <c r="T6" s="99" t="s">
        <v>303</v>
      </c>
    </row>
    <row r="7" spans="1:20" s="42" customFormat="1" ht="13.5" thickTop="1">
      <c r="A7" s="52"/>
      <c r="B7" s="43"/>
      <c r="C7" s="43"/>
      <c r="D7" s="43"/>
      <c r="E7" s="25"/>
      <c r="F7" s="25"/>
      <c r="G7" s="25"/>
      <c r="H7" s="43"/>
      <c r="I7" s="43"/>
      <c r="J7" s="43"/>
      <c r="K7" s="43"/>
      <c r="L7" s="43"/>
      <c r="M7" s="43"/>
      <c r="N7" s="43"/>
      <c r="O7" s="43"/>
      <c r="P7" s="43"/>
      <c r="S7" s="99"/>
      <c r="T7" s="99"/>
    </row>
    <row r="8" spans="1:20" s="42" customFormat="1" ht="12.75">
      <c r="A8" s="52"/>
      <c r="B8" s="52"/>
      <c r="C8" s="52"/>
      <c r="D8" s="52"/>
      <c r="E8" s="23"/>
      <c r="F8" s="23"/>
      <c r="G8" s="23"/>
      <c r="H8" s="56"/>
      <c r="I8" s="56"/>
      <c r="J8" s="52"/>
      <c r="S8" s="99"/>
      <c r="T8" s="99"/>
    </row>
    <row r="9" spans="1:20" s="42" customFormat="1" ht="12.75">
      <c r="A9" s="52"/>
      <c r="B9" s="45" t="s">
        <v>1</v>
      </c>
      <c r="C9" s="110" t="s">
        <v>289</v>
      </c>
      <c r="D9" s="110"/>
      <c r="E9" s="110"/>
      <c r="F9" s="110"/>
      <c r="G9" s="58"/>
      <c r="H9" s="59"/>
      <c r="I9" s="44" t="s">
        <v>2</v>
      </c>
      <c r="J9" s="60" t="s">
        <v>102</v>
      </c>
      <c r="K9" s="4"/>
      <c r="L9" s="44" t="s">
        <v>3</v>
      </c>
      <c r="M9" s="61">
        <v>43294</v>
      </c>
      <c r="N9" s="44" t="s">
        <v>300</v>
      </c>
      <c r="O9" s="62">
        <f>+J11+M9+S6</f>
        <v>43505</v>
      </c>
      <c r="P9" s="63"/>
      <c r="S9" s="99"/>
      <c r="T9" s="99"/>
    </row>
    <row r="10" spans="1:20" s="42" customFormat="1" ht="12.75">
      <c r="A10" s="52"/>
      <c r="B10" s="45" t="s">
        <v>4</v>
      </c>
      <c r="C10" s="57" t="s">
        <v>100</v>
      </c>
      <c r="D10" s="57"/>
      <c r="E10" s="26"/>
      <c r="F10" s="26"/>
      <c r="G10" s="64"/>
      <c r="H10" s="59"/>
      <c r="I10" s="44" t="s">
        <v>5</v>
      </c>
      <c r="J10" s="65">
        <v>43285</v>
      </c>
      <c r="K10" s="66"/>
      <c r="L10" s="45"/>
      <c r="M10" s="67"/>
      <c r="N10" s="111"/>
      <c r="O10" s="111"/>
      <c r="P10" s="111"/>
      <c r="S10" s="99"/>
      <c r="T10" s="99"/>
    </row>
    <row r="11" spans="1:20" s="42" customFormat="1" ht="12.75">
      <c r="A11" s="52"/>
      <c r="B11" s="45" t="s">
        <v>6</v>
      </c>
      <c r="C11" s="57" t="s">
        <v>101</v>
      </c>
      <c r="D11" s="57"/>
      <c r="E11" s="26"/>
      <c r="F11" s="26"/>
      <c r="G11" s="64"/>
      <c r="H11" s="59"/>
      <c r="I11" s="44" t="s">
        <v>7</v>
      </c>
      <c r="J11" s="68">
        <v>180</v>
      </c>
      <c r="K11" s="4"/>
      <c r="L11" s="44" t="s">
        <v>8</v>
      </c>
      <c r="M11" s="97">
        <v>43401</v>
      </c>
      <c r="N11" s="69"/>
      <c r="O11" s="63"/>
      <c r="P11" s="63"/>
      <c r="S11" s="99"/>
      <c r="T11" s="99"/>
    </row>
    <row r="12" spans="1:20" s="42" customFormat="1" ht="12.75">
      <c r="A12" s="52"/>
      <c r="B12" s="52"/>
      <c r="C12" s="52"/>
      <c r="D12" s="52"/>
      <c r="E12" s="23"/>
      <c r="F12" s="23"/>
      <c r="G12" s="23"/>
      <c r="H12" s="56"/>
      <c r="I12" s="56"/>
      <c r="J12" s="52"/>
      <c r="O12" s="70"/>
      <c r="P12" s="70"/>
      <c r="S12" s="99"/>
      <c r="T12" s="99"/>
    </row>
    <row r="13" spans="2:16" ht="12">
      <c r="B13" s="112" t="s">
        <v>9</v>
      </c>
      <c r="C13" s="112" t="s">
        <v>10</v>
      </c>
      <c r="D13" s="112" t="s">
        <v>11</v>
      </c>
      <c r="E13" s="113" t="s">
        <v>12</v>
      </c>
      <c r="F13" s="113" t="s">
        <v>13</v>
      </c>
      <c r="G13" s="113" t="s">
        <v>33</v>
      </c>
      <c r="H13" s="46" t="s">
        <v>14</v>
      </c>
      <c r="I13" s="46"/>
      <c r="J13" s="71"/>
      <c r="K13" s="46" t="s">
        <v>304</v>
      </c>
      <c r="L13" s="46"/>
      <c r="M13" s="71"/>
      <c r="N13" s="46" t="s">
        <v>15</v>
      </c>
      <c r="O13" s="46"/>
      <c r="P13" s="71"/>
    </row>
    <row r="14" spans="2:16" ht="12">
      <c r="B14" s="112"/>
      <c r="C14" s="112"/>
      <c r="D14" s="112"/>
      <c r="E14" s="113"/>
      <c r="F14" s="113"/>
      <c r="G14" s="113"/>
      <c r="H14" s="47" t="s">
        <v>12</v>
      </c>
      <c r="I14" s="47" t="s">
        <v>16</v>
      </c>
      <c r="J14" s="72" t="s">
        <v>37</v>
      </c>
      <c r="K14" s="47" t="s">
        <v>12</v>
      </c>
      <c r="L14" s="47" t="s">
        <v>16</v>
      </c>
      <c r="M14" s="72" t="s">
        <v>17</v>
      </c>
      <c r="N14" s="47" t="s">
        <v>12</v>
      </c>
      <c r="O14" s="47" t="s">
        <v>16</v>
      </c>
      <c r="P14" s="72" t="s">
        <v>17</v>
      </c>
    </row>
    <row r="15" spans="2:16" ht="12.75">
      <c r="B15" s="13">
        <v>1</v>
      </c>
      <c r="C15" s="35" t="s">
        <v>74</v>
      </c>
      <c r="D15" s="39"/>
      <c r="E15" s="39"/>
      <c r="F15" s="39"/>
      <c r="G15" s="39"/>
      <c r="H15" s="36"/>
      <c r="I15" s="36"/>
      <c r="J15" s="36"/>
      <c r="K15" s="36"/>
      <c r="L15" s="36"/>
      <c r="M15" s="36"/>
      <c r="N15" s="36"/>
      <c r="O15" s="36"/>
      <c r="P15" s="37"/>
    </row>
    <row r="16" spans="2:20" s="73" customFormat="1" ht="12.75">
      <c r="B16" s="11" t="s">
        <v>21</v>
      </c>
      <c r="C16" s="17" t="s">
        <v>75</v>
      </c>
      <c r="D16" s="14" t="s">
        <v>17</v>
      </c>
      <c r="E16" s="28">
        <v>100</v>
      </c>
      <c r="F16" s="40">
        <v>16918.56</v>
      </c>
      <c r="G16" s="27">
        <v>16918.56</v>
      </c>
      <c r="H16" s="16">
        <v>0.1458359509922927</v>
      </c>
      <c r="I16" s="16">
        <v>2467.334287020164</v>
      </c>
      <c r="J16" s="48">
        <v>0.001458359509922927</v>
      </c>
      <c r="K16" s="16">
        <v>0.08331632378123033</v>
      </c>
      <c r="L16" s="16">
        <v>1409.5922228721722</v>
      </c>
      <c r="M16" s="48">
        <v>0.08331632378123031</v>
      </c>
      <c r="N16" s="16">
        <v>0.22915227477352304</v>
      </c>
      <c r="O16" s="16">
        <v>3876.926509892336</v>
      </c>
      <c r="P16" s="48">
        <v>0.22915227477352304</v>
      </c>
      <c r="R16" s="1"/>
      <c r="S16" s="103"/>
      <c r="T16" s="104"/>
    </row>
    <row r="17" spans="2:20" s="73" customFormat="1" ht="12.75">
      <c r="B17" s="13">
        <v>2</v>
      </c>
      <c r="C17" s="38" t="s">
        <v>288</v>
      </c>
      <c r="D17" s="41"/>
      <c r="E17" s="41"/>
      <c r="F17" s="41"/>
      <c r="G17" s="41"/>
      <c r="H17" s="98">
        <v>0</v>
      </c>
      <c r="I17" s="41"/>
      <c r="J17" s="41"/>
      <c r="K17" s="41"/>
      <c r="L17" s="41"/>
      <c r="M17" s="41"/>
      <c r="N17" s="41"/>
      <c r="O17" s="41"/>
      <c r="P17" s="49"/>
      <c r="R17" s="1"/>
      <c r="S17" s="104"/>
      <c r="T17" s="104"/>
    </row>
    <row r="18" spans="2:20" s="73" customFormat="1" ht="12.75">
      <c r="B18" s="11" t="s">
        <v>22</v>
      </c>
      <c r="C18" s="17" t="s">
        <v>103</v>
      </c>
      <c r="D18" s="19" t="s">
        <v>98</v>
      </c>
      <c r="E18" s="27">
        <v>1200</v>
      </c>
      <c r="F18" s="40">
        <v>1.9140000000000001</v>
      </c>
      <c r="G18" s="27">
        <v>2296.8</v>
      </c>
      <c r="H18" s="16">
        <v>1200</v>
      </c>
      <c r="I18" s="16">
        <v>2296.8</v>
      </c>
      <c r="J18" s="48">
        <v>1</v>
      </c>
      <c r="K18" s="16"/>
      <c r="L18" s="16">
        <v>0</v>
      </c>
      <c r="M18" s="48">
        <v>0</v>
      </c>
      <c r="N18" s="16">
        <v>1200</v>
      </c>
      <c r="O18" s="16">
        <v>2296.8</v>
      </c>
      <c r="P18" s="48">
        <v>1</v>
      </c>
      <c r="R18" s="1"/>
      <c r="S18" s="104"/>
      <c r="T18" s="104"/>
    </row>
    <row r="19" spans="2:20" s="73" customFormat="1" ht="12.75">
      <c r="B19" s="11" t="s">
        <v>70</v>
      </c>
      <c r="C19" s="15" t="s">
        <v>104</v>
      </c>
      <c r="D19" s="19" t="s">
        <v>98</v>
      </c>
      <c r="E19" s="27">
        <v>13.5</v>
      </c>
      <c r="F19" s="40">
        <v>10.439000000000002</v>
      </c>
      <c r="G19" s="27">
        <v>140.92650000000003</v>
      </c>
      <c r="H19" s="16">
        <v>13.5</v>
      </c>
      <c r="I19" s="16">
        <v>140.92650000000003</v>
      </c>
      <c r="J19" s="48">
        <v>1</v>
      </c>
      <c r="K19" s="16"/>
      <c r="L19" s="16">
        <v>0</v>
      </c>
      <c r="M19" s="48">
        <v>0</v>
      </c>
      <c r="N19" s="16">
        <v>13.5</v>
      </c>
      <c r="O19" s="16">
        <v>140.92650000000003</v>
      </c>
      <c r="P19" s="48">
        <v>1</v>
      </c>
      <c r="R19" s="1"/>
      <c r="S19" s="104"/>
      <c r="T19" s="104"/>
    </row>
    <row r="20" spans="2:20" s="73" customFormat="1" ht="51">
      <c r="B20" s="11" t="s">
        <v>71</v>
      </c>
      <c r="C20" s="17" t="s">
        <v>105</v>
      </c>
      <c r="D20" s="19" t="s">
        <v>32</v>
      </c>
      <c r="E20" s="27">
        <v>138.16</v>
      </c>
      <c r="F20" s="40">
        <v>95.084</v>
      </c>
      <c r="G20" s="27">
        <v>13136.80544</v>
      </c>
      <c r="H20" s="16">
        <v>138.16</v>
      </c>
      <c r="I20" s="16">
        <v>13136.80544</v>
      </c>
      <c r="J20" s="48">
        <v>1</v>
      </c>
      <c r="K20" s="16"/>
      <c r="L20" s="16">
        <v>0</v>
      </c>
      <c r="M20" s="48">
        <v>0</v>
      </c>
      <c r="N20" s="16">
        <v>138.16</v>
      </c>
      <c r="O20" s="16">
        <v>13136.80544</v>
      </c>
      <c r="P20" s="48">
        <v>1</v>
      </c>
      <c r="R20" s="1"/>
      <c r="S20" s="104"/>
      <c r="T20" s="104"/>
    </row>
    <row r="21" spans="2:20" s="73" customFormat="1" ht="51">
      <c r="B21" s="11" t="s">
        <v>72</v>
      </c>
      <c r="C21" s="15" t="s">
        <v>106</v>
      </c>
      <c r="D21" s="19" t="s">
        <v>98</v>
      </c>
      <c r="E21" s="27">
        <v>14.5</v>
      </c>
      <c r="F21" s="40">
        <v>327.723</v>
      </c>
      <c r="G21" s="27">
        <v>4751.9835</v>
      </c>
      <c r="H21" s="16">
        <v>13.700000000000001</v>
      </c>
      <c r="I21" s="16">
        <v>4489.8051000000005</v>
      </c>
      <c r="J21" s="48">
        <v>0.9448275862068966</v>
      </c>
      <c r="K21" s="16"/>
      <c r="L21" s="16">
        <v>0</v>
      </c>
      <c r="M21" s="48">
        <v>0</v>
      </c>
      <c r="N21" s="16">
        <v>13.700000000000001</v>
      </c>
      <c r="O21" s="16">
        <v>4489.8051000000005</v>
      </c>
      <c r="P21" s="48">
        <v>0.9448275862068966</v>
      </c>
      <c r="R21" s="1"/>
      <c r="S21" s="104"/>
      <c r="T21" s="104"/>
    </row>
    <row r="22" spans="2:20" s="73" customFormat="1" ht="51">
      <c r="B22" s="11" t="s">
        <v>114</v>
      </c>
      <c r="C22" s="17" t="s">
        <v>107</v>
      </c>
      <c r="D22" s="19" t="s">
        <v>98</v>
      </c>
      <c r="E22" s="27">
        <v>10.9</v>
      </c>
      <c r="F22" s="40">
        <v>226.14350000000002</v>
      </c>
      <c r="G22" s="27">
        <v>2464.9641500000002</v>
      </c>
      <c r="H22" s="16">
        <v>10.9</v>
      </c>
      <c r="I22" s="16">
        <v>2464.9641500000002</v>
      </c>
      <c r="J22" s="48">
        <v>1</v>
      </c>
      <c r="K22" s="16"/>
      <c r="L22" s="16">
        <v>0</v>
      </c>
      <c r="M22" s="48">
        <v>0</v>
      </c>
      <c r="N22" s="16">
        <v>10.9</v>
      </c>
      <c r="O22" s="16">
        <v>2464.9641500000002</v>
      </c>
      <c r="P22" s="48">
        <v>1</v>
      </c>
      <c r="R22" s="1"/>
      <c r="S22" s="104"/>
      <c r="T22" s="104"/>
    </row>
    <row r="23" spans="2:20" s="73" customFormat="1" ht="63.75">
      <c r="B23" s="11" t="s">
        <v>115</v>
      </c>
      <c r="C23" s="17" t="s">
        <v>108</v>
      </c>
      <c r="D23" s="19" t="s">
        <v>31</v>
      </c>
      <c r="E23" s="27">
        <v>1</v>
      </c>
      <c r="F23" s="40">
        <v>6399.629500000001</v>
      </c>
      <c r="G23" s="27">
        <v>6399.629500000001</v>
      </c>
      <c r="H23" s="16">
        <v>0.8154269972451792</v>
      </c>
      <c r="I23" s="16">
        <v>5218.430666666668</v>
      </c>
      <c r="J23" s="48">
        <v>0.8154269972451792</v>
      </c>
      <c r="K23" s="16"/>
      <c r="L23" s="16">
        <v>0</v>
      </c>
      <c r="M23" s="48">
        <v>0</v>
      </c>
      <c r="N23" s="16">
        <v>0.8154269972451792</v>
      </c>
      <c r="O23" s="16">
        <v>5218.430666666668</v>
      </c>
      <c r="P23" s="48">
        <v>0.8154269972451792</v>
      </c>
      <c r="R23" s="1"/>
      <c r="S23" s="104"/>
      <c r="T23" s="104"/>
    </row>
    <row r="24" spans="2:20" s="73" customFormat="1" ht="51">
      <c r="B24" s="11" t="s">
        <v>116</v>
      </c>
      <c r="C24" s="17" t="s">
        <v>109</v>
      </c>
      <c r="D24" s="19" t="s">
        <v>98</v>
      </c>
      <c r="E24" s="27">
        <v>18.15</v>
      </c>
      <c r="F24" s="40">
        <v>212.487</v>
      </c>
      <c r="G24" s="27">
        <v>3856.6390499999998</v>
      </c>
      <c r="H24" s="16">
        <v>15</v>
      </c>
      <c r="I24" s="16">
        <v>3187.305</v>
      </c>
      <c r="J24" s="48">
        <v>0.8264462809917356</v>
      </c>
      <c r="K24" s="16"/>
      <c r="L24" s="16">
        <v>0</v>
      </c>
      <c r="M24" s="48">
        <v>0</v>
      </c>
      <c r="N24" s="16">
        <v>15</v>
      </c>
      <c r="O24" s="16">
        <v>3187.305</v>
      </c>
      <c r="P24" s="48">
        <v>0.8264462809917356</v>
      </c>
      <c r="R24" s="1"/>
      <c r="S24" s="104"/>
      <c r="T24" s="104"/>
    </row>
    <row r="25" spans="2:20" s="73" customFormat="1" ht="38.25">
      <c r="B25" s="11" t="s">
        <v>117</v>
      </c>
      <c r="C25" s="17" t="s">
        <v>110</v>
      </c>
      <c r="D25" s="19" t="s">
        <v>31</v>
      </c>
      <c r="E25" s="27">
        <v>1</v>
      </c>
      <c r="F25" s="40">
        <v>874.7695000000001</v>
      </c>
      <c r="G25" s="27">
        <v>874.7695000000001</v>
      </c>
      <c r="H25" s="16">
        <v>1</v>
      </c>
      <c r="I25" s="16">
        <v>874.7695000000001</v>
      </c>
      <c r="J25" s="48">
        <v>1</v>
      </c>
      <c r="K25" s="16"/>
      <c r="L25" s="16">
        <v>0</v>
      </c>
      <c r="M25" s="48">
        <v>0</v>
      </c>
      <c r="N25" s="16">
        <v>1</v>
      </c>
      <c r="O25" s="16">
        <v>874.7695000000001</v>
      </c>
      <c r="P25" s="48">
        <v>1</v>
      </c>
      <c r="R25" s="1"/>
      <c r="S25" s="104"/>
      <c r="T25" s="104"/>
    </row>
    <row r="26" spans="2:20" s="73" customFormat="1" ht="51">
      <c r="B26" s="11" t="s">
        <v>118</v>
      </c>
      <c r="C26" s="17" t="s">
        <v>111</v>
      </c>
      <c r="D26" s="19" t="s">
        <v>32</v>
      </c>
      <c r="E26" s="27">
        <v>20</v>
      </c>
      <c r="F26" s="40">
        <v>18.810000000000002</v>
      </c>
      <c r="G26" s="27">
        <v>376.20000000000005</v>
      </c>
      <c r="H26" s="16">
        <v>20</v>
      </c>
      <c r="I26" s="16">
        <v>376.20000000000005</v>
      </c>
      <c r="J26" s="48">
        <v>1</v>
      </c>
      <c r="K26" s="16"/>
      <c r="L26" s="16">
        <v>0</v>
      </c>
      <c r="M26" s="48">
        <v>0</v>
      </c>
      <c r="N26" s="16">
        <v>20</v>
      </c>
      <c r="O26" s="16">
        <v>376.20000000000005</v>
      </c>
      <c r="P26" s="48">
        <v>1</v>
      </c>
      <c r="R26" s="1"/>
      <c r="S26" s="104"/>
      <c r="T26" s="104"/>
    </row>
    <row r="27" spans="2:20" s="73" customFormat="1" ht="51">
      <c r="B27" s="11" t="s">
        <v>119</v>
      </c>
      <c r="C27" s="17" t="s">
        <v>112</v>
      </c>
      <c r="D27" s="19" t="s">
        <v>32</v>
      </c>
      <c r="E27" s="27">
        <v>25</v>
      </c>
      <c r="F27" s="40">
        <v>241.12</v>
      </c>
      <c r="G27" s="27">
        <v>6028</v>
      </c>
      <c r="H27" s="16">
        <v>10</v>
      </c>
      <c r="I27" s="16">
        <v>2411.2</v>
      </c>
      <c r="J27" s="48">
        <v>0.39999999999999997</v>
      </c>
      <c r="K27" s="16">
        <v>15</v>
      </c>
      <c r="L27" s="16">
        <v>3616.8</v>
      </c>
      <c r="M27" s="48">
        <v>0.6</v>
      </c>
      <c r="N27" s="16">
        <v>25</v>
      </c>
      <c r="O27" s="16">
        <v>6028</v>
      </c>
      <c r="P27" s="48">
        <v>1</v>
      </c>
      <c r="R27" s="1"/>
      <c r="S27" s="104"/>
      <c r="T27" s="104"/>
    </row>
    <row r="28" spans="2:20" s="73" customFormat="1" ht="38.25">
      <c r="B28" s="11" t="s">
        <v>120</v>
      </c>
      <c r="C28" s="17" t="s">
        <v>113</v>
      </c>
      <c r="D28" s="19" t="s">
        <v>32</v>
      </c>
      <c r="E28" s="27">
        <v>20</v>
      </c>
      <c r="F28" s="40">
        <v>163.27300000000002</v>
      </c>
      <c r="G28" s="27">
        <v>3265.4600000000005</v>
      </c>
      <c r="H28" s="16">
        <v>20</v>
      </c>
      <c r="I28" s="16">
        <v>3265.4600000000005</v>
      </c>
      <c r="J28" s="48">
        <v>1</v>
      </c>
      <c r="K28" s="16"/>
      <c r="L28" s="16">
        <v>0</v>
      </c>
      <c r="M28" s="48">
        <v>0</v>
      </c>
      <c r="N28" s="16">
        <v>20</v>
      </c>
      <c r="O28" s="16">
        <v>3265.4600000000005</v>
      </c>
      <c r="P28" s="48">
        <v>1</v>
      </c>
      <c r="R28" s="1"/>
      <c r="S28" s="104"/>
      <c r="T28" s="104"/>
    </row>
    <row r="29" spans="2:20" s="73" customFormat="1" ht="38.25">
      <c r="B29" s="11" t="s">
        <v>121</v>
      </c>
      <c r="C29" s="17" t="s">
        <v>92</v>
      </c>
      <c r="D29" s="19" t="s">
        <v>31</v>
      </c>
      <c r="E29" s="27">
        <v>1</v>
      </c>
      <c r="F29" s="40">
        <v>143.078</v>
      </c>
      <c r="G29" s="27">
        <v>143.078</v>
      </c>
      <c r="H29" s="16">
        <v>1</v>
      </c>
      <c r="I29" s="16">
        <v>143.078</v>
      </c>
      <c r="J29" s="48">
        <v>1</v>
      </c>
      <c r="K29" s="16"/>
      <c r="L29" s="16">
        <v>0</v>
      </c>
      <c r="M29" s="48">
        <v>0</v>
      </c>
      <c r="N29" s="16">
        <v>1</v>
      </c>
      <c r="O29" s="16">
        <v>143.078</v>
      </c>
      <c r="P29" s="48">
        <v>1</v>
      </c>
      <c r="R29" s="1"/>
      <c r="S29" s="104"/>
      <c r="T29" s="104"/>
    </row>
    <row r="30" spans="2:20" s="73" customFormat="1" ht="38.25">
      <c r="B30" s="11" t="s">
        <v>122</v>
      </c>
      <c r="C30" s="17" t="s">
        <v>91</v>
      </c>
      <c r="D30" s="19" t="s">
        <v>31</v>
      </c>
      <c r="E30" s="27">
        <v>1</v>
      </c>
      <c r="F30" s="40">
        <v>17.754</v>
      </c>
      <c r="G30" s="27">
        <v>17.754</v>
      </c>
      <c r="H30" s="16">
        <v>1</v>
      </c>
      <c r="I30" s="16">
        <v>17.754</v>
      </c>
      <c r="J30" s="48">
        <v>1</v>
      </c>
      <c r="K30" s="16"/>
      <c r="L30" s="16">
        <v>0</v>
      </c>
      <c r="M30" s="48">
        <v>0</v>
      </c>
      <c r="N30" s="16">
        <v>1</v>
      </c>
      <c r="O30" s="16">
        <v>17.754</v>
      </c>
      <c r="P30" s="48">
        <v>1</v>
      </c>
      <c r="R30" s="1"/>
      <c r="S30" s="104"/>
      <c r="T30" s="104"/>
    </row>
    <row r="31" spans="2:20" s="73" customFormat="1" ht="12.75">
      <c r="B31" s="11" t="s">
        <v>123</v>
      </c>
      <c r="C31" s="15" t="s">
        <v>68</v>
      </c>
      <c r="D31" s="19" t="s">
        <v>98</v>
      </c>
      <c r="E31" s="27">
        <v>8</v>
      </c>
      <c r="F31" s="40">
        <v>102.40450000000001</v>
      </c>
      <c r="G31" s="27">
        <v>819.2360000000001</v>
      </c>
      <c r="H31" s="16">
        <v>8</v>
      </c>
      <c r="I31" s="16">
        <v>819.2360000000001</v>
      </c>
      <c r="J31" s="48">
        <v>1</v>
      </c>
      <c r="K31" s="16"/>
      <c r="L31" s="16">
        <v>0</v>
      </c>
      <c r="M31" s="48">
        <v>0</v>
      </c>
      <c r="N31" s="16">
        <v>8</v>
      </c>
      <c r="O31" s="16">
        <v>819.2360000000001</v>
      </c>
      <c r="P31" s="48">
        <v>1</v>
      </c>
      <c r="R31" s="1"/>
      <c r="S31" s="104"/>
      <c r="T31" s="104"/>
    </row>
    <row r="32" spans="2:20" s="73" customFormat="1" ht="12.75">
      <c r="B32" s="13">
        <v>3</v>
      </c>
      <c r="C32" s="38" t="s">
        <v>287</v>
      </c>
      <c r="D32" s="41"/>
      <c r="E32" s="41"/>
      <c r="F32" s="41"/>
      <c r="G32" s="41"/>
      <c r="H32" s="98">
        <v>0</v>
      </c>
      <c r="I32" s="41">
        <v>0</v>
      </c>
      <c r="J32" s="41">
        <v>0</v>
      </c>
      <c r="K32" s="41"/>
      <c r="L32" s="41"/>
      <c r="M32" s="41"/>
      <c r="N32" s="41"/>
      <c r="O32" s="41"/>
      <c r="P32" s="49"/>
      <c r="R32" s="1"/>
      <c r="S32" s="104"/>
      <c r="T32" s="104"/>
    </row>
    <row r="33" spans="2:20" s="73" customFormat="1" ht="25.5">
      <c r="B33" s="20" t="s">
        <v>27</v>
      </c>
      <c r="C33" s="21" t="s">
        <v>124</v>
      </c>
      <c r="D33" s="19" t="s">
        <v>98</v>
      </c>
      <c r="E33" s="27">
        <v>1200</v>
      </c>
      <c r="F33" s="40">
        <v>7.0895</v>
      </c>
      <c r="G33" s="27">
        <v>8507.4</v>
      </c>
      <c r="H33" s="16">
        <v>700</v>
      </c>
      <c r="I33" s="16">
        <v>4962.650000000001</v>
      </c>
      <c r="J33" s="48">
        <v>0.5833333333333334</v>
      </c>
      <c r="K33" s="16">
        <v>410</v>
      </c>
      <c r="L33" s="16">
        <v>2906.695</v>
      </c>
      <c r="M33" s="48">
        <v>0.3416666666666667</v>
      </c>
      <c r="N33" s="16">
        <v>1110</v>
      </c>
      <c r="O33" s="16">
        <v>7869.345000000001</v>
      </c>
      <c r="P33" s="48">
        <v>0.9250000000000002</v>
      </c>
      <c r="R33" s="1"/>
      <c r="S33" s="104"/>
      <c r="T33" s="104"/>
    </row>
    <row r="34" spans="2:20" s="73" customFormat="1" ht="51">
      <c r="B34" s="20" t="s">
        <v>125</v>
      </c>
      <c r="C34" s="21" t="s">
        <v>126</v>
      </c>
      <c r="D34" s="19" t="s">
        <v>133</v>
      </c>
      <c r="E34" s="27">
        <v>184.58</v>
      </c>
      <c r="F34" s="40">
        <v>30.734000000000005</v>
      </c>
      <c r="G34" s="27">
        <v>5672.881720000001</v>
      </c>
      <c r="H34" s="16">
        <v>130</v>
      </c>
      <c r="I34" s="16">
        <v>3995.4200000000005</v>
      </c>
      <c r="J34" s="48">
        <v>0.7043016578177483</v>
      </c>
      <c r="K34" s="16">
        <v>36.98</v>
      </c>
      <c r="L34" s="16">
        <v>1136.54332</v>
      </c>
      <c r="M34" s="48">
        <v>0.20034673312384868</v>
      </c>
      <c r="N34" s="16">
        <v>166.98</v>
      </c>
      <c r="O34" s="16">
        <v>5131.963320000001</v>
      </c>
      <c r="P34" s="48">
        <v>0.9046483909415971</v>
      </c>
      <c r="R34" s="1"/>
      <c r="S34" s="104"/>
      <c r="T34" s="104"/>
    </row>
    <row r="35" spans="2:20" s="73" customFormat="1" ht="12.75">
      <c r="B35" s="20" t="s">
        <v>127</v>
      </c>
      <c r="C35" s="21" t="s">
        <v>128</v>
      </c>
      <c r="D35" s="19" t="s">
        <v>133</v>
      </c>
      <c r="E35" s="27">
        <v>189.67</v>
      </c>
      <c r="F35" s="40">
        <v>18.331500000000002</v>
      </c>
      <c r="G35" s="27">
        <v>3476.935605</v>
      </c>
      <c r="H35" s="16">
        <v>130</v>
      </c>
      <c r="I35" s="16">
        <v>2383.0950000000003</v>
      </c>
      <c r="J35" s="48">
        <v>0.6854009595613434</v>
      </c>
      <c r="K35" s="16">
        <v>53</v>
      </c>
      <c r="L35" s="16">
        <v>971.5695000000001</v>
      </c>
      <c r="M35" s="48">
        <v>0.27943269889808614</v>
      </c>
      <c r="N35" s="16">
        <v>183</v>
      </c>
      <c r="O35" s="16">
        <v>3354.6645000000003</v>
      </c>
      <c r="P35" s="48">
        <v>0.9648336584594296</v>
      </c>
      <c r="R35" s="1"/>
      <c r="S35" s="104"/>
      <c r="T35" s="104"/>
    </row>
    <row r="36" spans="2:20" s="73" customFormat="1" ht="25.5">
      <c r="B36" s="20" t="s">
        <v>129</v>
      </c>
      <c r="C36" s="17" t="s">
        <v>130</v>
      </c>
      <c r="D36" s="19" t="s">
        <v>133</v>
      </c>
      <c r="E36" s="27">
        <v>132.77</v>
      </c>
      <c r="F36" s="40">
        <v>13.403500000000001</v>
      </c>
      <c r="G36" s="27">
        <v>1779.5826950000003</v>
      </c>
      <c r="H36" s="16">
        <v>80</v>
      </c>
      <c r="I36" s="16">
        <v>1072.2800000000002</v>
      </c>
      <c r="J36" s="48">
        <v>0.6025457558183325</v>
      </c>
      <c r="K36" s="16">
        <v>39</v>
      </c>
      <c r="L36" s="16">
        <v>522.7365000000001</v>
      </c>
      <c r="M36" s="48">
        <v>0.29374105596143707</v>
      </c>
      <c r="N36" s="16">
        <v>119</v>
      </c>
      <c r="O36" s="16">
        <v>1595.0165000000002</v>
      </c>
      <c r="P36" s="48">
        <v>0.8962868117797694</v>
      </c>
      <c r="R36" s="1"/>
      <c r="S36" s="104"/>
      <c r="T36" s="104"/>
    </row>
    <row r="37" spans="2:20" s="73" customFormat="1" ht="25.5">
      <c r="B37" s="20" t="s">
        <v>131</v>
      </c>
      <c r="C37" s="21" t="s">
        <v>132</v>
      </c>
      <c r="D37" s="19" t="s">
        <v>133</v>
      </c>
      <c r="E37" s="27">
        <v>4.58</v>
      </c>
      <c r="F37" s="40">
        <v>24.8545</v>
      </c>
      <c r="G37" s="27">
        <v>113.83361000000001</v>
      </c>
      <c r="H37" s="16">
        <v>3</v>
      </c>
      <c r="I37" s="16">
        <v>74.5635</v>
      </c>
      <c r="J37" s="48">
        <v>0.6550218340611353</v>
      </c>
      <c r="K37" s="16">
        <v>1.58</v>
      </c>
      <c r="L37" s="16">
        <v>39.27011</v>
      </c>
      <c r="M37" s="48">
        <v>0.34497816593886466</v>
      </c>
      <c r="N37" s="16">
        <v>4.58</v>
      </c>
      <c r="O37" s="16">
        <v>113.83361000000001</v>
      </c>
      <c r="P37" s="48">
        <v>1</v>
      </c>
      <c r="R37" s="1"/>
      <c r="S37" s="104"/>
      <c r="T37" s="104"/>
    </row>
    <row r="38" spans="2:20" s="74" customFormat="1" ht="12.75">
      <c r="B38" s="13">
        <v>4</v>
      </c>
      <c r="C38" s="38" t="s">
        <v>286</v>
      </c>
      <c r="D38" s="41"/>
      <c r="E38" s="41"/>
      <c r="F38" s="39"/>
      <c r="G38" s="39"/>
      <c r="H38" s="98">
        <v>0</v>
      </c>
      <c r="I38" s="39">
        <v>0</v>
      </c>
      <c r="J38" s="39">
        <v>0</v>
      </c>
      <c r="K38" s="39"/>
      <c r="L38" s="41"/>
      <c r="M38" s="41"/>
      <c r="N38" s="41"/>
      <c r="O38" s="41"/>
      <c r="P38" s="49"/>
      <c r="R38" s="75"/>
      <c r="S38" s="105"/>
      <c r="T38" s="105"/>
    </row>
    <row r="39" spans="2:20" s="73" customFormat="1" ht="38.25">
      <c r="B39" s="20" t="s">
        <v>23</v>
      </c>
      <c r="C39" s="21" t="s">
        <v>134</v>
      </c>
      <c r="D39" s="19" t="s">
        <v>98</v>
      </c>
      <c r="E39" s="27">
        <v>26.4</v>
      </c>
      <c r="F39" s="40">
        <v>59.977500000000006</v>
      </c>
      <c r="G39" s="27">
        <v>1583.4060000000002</v>
      </c>
      <c r="H39" s="16">
        <v>0</v>
      </c>
      <c r="I39" s="16">
        <v>0</v>
      </c>
      <c r="J39" s="48">
        <v>0</v>
      </c>
      <c r="K39" s="16">
        <v>26.4</v>
      </c>
      <c r="L39" s="16">
        <v>1583.4060000000002</v>
      </c>
      <c r="M39" s="48">
        <v>1</v>
      </c>
      <c r="N39" s="16">
        <v>26.4</v>
      </c>
      <c r="O39" s="16">
        <v>1583.4060000000002</v>
      </c>
      <c r="P39" s="48">
        <v>1</v>
      </c>
      <c r="R39" s="1"/>
      <c r="S39" s="104"/>
      <c r="T39" s="104"/>
    </row>
    <row r="40" spans="2:20" s="73" customFormat="1" ht="25.5">
      <c r="B40" s="20" t="s">
        <v>59</v>
      </c>
      <c r="C40" s="21" t="s">
        <v>135</v>
      </c>
      <c r="D40" s="19" t="s">
        <v>133</v>
      </c>
      <c r="E40" s="27">
        <v>0.9</v>
      </c>
      <c r="F40" s="40">
        <v>289.806</v>
      </c>
      <c r="G40" s="27">
        <v>260.8254</v>
      </c>
      <c r="H40" s="16">
        <v>0</v>
      </c>
      <c r="I40" s="16">
        <v>0</v>
      </c>
      <c r="J40" s="48">
        <v>0</v>
      </c>
      <c r="K40" s="16">
        <v>0.9</v>
      </c>
      <c r="L40" s="16">
        <v>260.8254</v>
      </c>
      <c r="M40" s="48">
        <v>1</v>
      </c>
      <c r="N40" s="16">
        <v>0.9</v>
      </c>
      <c r="O40" s="16">
        <v>260.8254</v>
      </c>
      <c r="P40" s="48">
        <v>1</v>
      </c>
      <c r="R40" s="1"/>
      <c r="S40" s="104"/>
      <c r="T40" s="104"/>
    </row>
    <row r="41" spans="2:20" s="73" customFormat="1" ht="25.5">
      <c r="B41" s="20" t="s">
        <v>136</v>
      </c>
      <c r="C41" s="21" t="s">
        <v>137</v>
      </c>
      <c r="D41" s="19" t="s">
        <v>133</v>
      </c>
      <c r="E41" s="27">
        <v>2.6</v>
      </c>
      <c r="F41" s="40">
        <v>347.23150000000004</v>
      </c>
      <c r="G41" s="27">
        <v>902.8019000000002</v>
      </c>
      <c r="H41" s="16">
        <v>0</v>
      </c>
      <c r="I41" s="16">
        <v>0</v>
      </c>
      <c r="J41" s="48">
        <v>0</v>
      </c>
      <c r="K41" s="16">
        <v>2.6</v>
      </c>
      <c r="L41" s="16">
        <v>902.8019000000002</v>
      </c>
      <c r="M41" s="48">
        <v>1</v>
      </c>
      <c r="N41" s="16">
        <v>2.6</v>
      </c>
      <c r="O41" s="16">
        <v>902.8019000000002</v>
      </c>
      <c r="P41" s="48">
        <v>1</v>
      </c>
      <c r="R41" s="1"/>
      <c r="S41" s="104"/>
      <c r="T41" s="104"/>
    </row>
    <row r="42" spans="2:20" s="73" customFormat="1" ht="25.5">
      <c r="B42" s="20" t="s">
        <v>138</v>
      </c>
      <c r="C42" s="21" t="s">
        <v>139</v>
      </c>
      <c r="D42" s="19" t="s">
        <v>142</v>
      </c>
      <c r="E42" s="27">
        <v>57.1</v>
      </c>
      <c r="F42" s="40">
        <v>4.914</v>
      </c>
      <c r="G42" s="27">
        <v>280.5894</v>
      </c>
      <c r="H42" s="16">
        <v>0</v>
      </c>
      <c r="I42" s="16">
        <v>0</v>
      </c>
      <c r="J42" s="48">
        <v>0</v>
      </c>
      <c r="K42" s="16">
        <v>57.1</v>
      </c>
      <c r="L42" s="16">
        <v>280.5894</v>
      </c>
      <c r="M42" s="48">
        <v>1</v>
      </c>
      <c r="N42" s="16">
        <v>57.1</v>
      </c>
      <c r="O42" s="16">
        <v>280.5894</v>
      </c>
      <c r="P42" s="48">
        <v>1</v>
      </c>
      <c r="R42" s="1"/>
      <c r="S42" s="104"/>
      <c r="T42" s="104"/>
    </row>
    <row r="43" spans="2:20" s="73" customFormat="1" ht="25.5">
      <c r="B43" s="20" t="s">
        <v>140</v>
      </c>
      <c r="C43" s="21" t="s">
        <v>141</v>
      </c>
      <c r="D43" s="19" t="s">
        <v>142</v>
      </c>
      <c r="E43" s="27">
        <v>68.6</v>
      </c>
      <c r="F43" s="40">
        <v>4.83</v>
      </c>
      <c r="G43" s="27">
        <v>331.33799999999997</v>
      </c>
      <c r="H43" s="16">
        <v>0</v>
      </c>
      <c r="I43" s="16">
        <v>0</v>
      </c>
      <c r="J43" s="48">
        <v>0</v>
      </c>
      <c r="K43" s="16">
        <v>68.6</v>
      </c>
      <c r="L43" s="16">
        <v>331.33799999999997</v>
      </c>
      <c r="M43" s="48">
        <v>1</v>
      </c>
      <c r="N43" s="16">
        <v>68.6</v>
      </c>
      <c r="O43" s="16">
        <v>331.33799999999997</v>
      </c>
      <c r="P43" s="48">
        <v>1</v>
      </c>
      <c r="R43" s="1"/>
      <c r="S43" s="104"/>
      <c r="T43" s="104"/>
    </row>
    <row r="44" spans="2:20" s="74" customFormat="1" ht="12.75">
      <c r="B44" s="13" t="s">
        <v>284</v>
      </c>
      <c r="C44" s="35" t="s">
        <v>290</v>
      </c>
      <c r="D44" s="39"/>
      <c r="E44" s="39"/>
      <c r="F44" s="39"/>
      <c r="G44" s="39">
        <v>0</v>
      </c>
      <c r="H44" s="98">
        <v>0</v>
      </c>
      <c r="I44" s="39">
        <v>0</v>
      </c>
      <c r="J44" s="39">
        <v>0</v>
      </c>
      <c r="K44" s="39"/>
      <c r="L44" s="39"/>
      <c r="M44" s="39"/>
      <c r="N44" s="39"/>
      <c r="O44" s="39"/>
      <c r="P44" s="50"/>
      <c r="R44" s="75"/>
      <c r="S44" s="105"/>
      <c r="T44" s="105"/>
    </row>
    <row r="45" spans="2:20" s="74" customFormat="1" ht="51">
      <c r="B45" s="20" t="s">
        <v>28</v>
      </c>
      <c r="C45" s="21" t="s">
        <v>143</v>
      </c>
      <c r="D45" s="19" t="s">
        <v>98</v>
      </c>
      <c r="E45" s="27">
        <v>37.9</v>
      </c>
      <c r="F45" s="40">
        <v>72.2535</v>
      </c>
      <c r="G45" s="27">
        <v>2738.40765</v>
      </c>
      <c r="H45" s="16">
        <v>0</v>
      </c>
      <c r="I45" s="16">
        <v>0</v>
      </c>
      <c r="J45" s="48">
        <v>0</v>
      </c>
      <c r="K45" s="16">
        <v>37.9</v>
      </c>
      <c r="L45" s="16">
        <v>2738.40765</v>
      </c>
      <c r="M45" s="48">
        <v>1</v>
      </c>
      <c r="N45" s="16">
        <v>37.9</v>
      </c>
      <c r="O45" s="16">
        <v>2738.40765</v>
      </c>
      <c r="P45" s="48">
        <v>1</v>
      </c>
      <c r="R45" s="75"/>
      <c r="S45" s="105"/>
      <c r="T45" s="105"/>
    </row>
    <row r="46" spans="2:20" s="74" customFormat="1" ht="25.5">
      <c r="B46" s="20" t="s">
        <v>144</v>
      </c>
      <c r="C46" s="21" t="s">
        <v>137</v>
      </c>
      <c r="D46" s="19" t="s">
        <v>133</v>
      </c>
      <c r="E46" s="27">
        <v>2.9</v>
      </c>
      <c r="F46" s="40">
        <v>347.23150000000004</v>
      </c>
      <c r="G46" s="27">
        <v>1006.97135</v>
      </c>
      <c r="H46" s="16">
        <v>0</v>
      </c>
      <c r="I46" s="16">
        <v>0</v>
      </c>
      <c r="J46" s="48">
        <v>0</v>
      </c>
      <c r="K46" s="16">
        <v>2.9</v>
      </c>
      <c r="L46" s="16">
        <v>1006.97135</v>
      </c>
      <c r="M46" s="48">
        <v>1</v>
      </c>
      <c r="N46" s="16">
        <v>2.9</v>
      </c>
      <c r="O46" s="16">
        <v>1006.97135</v>
      </c>
      <c r="P46" s="48">
        <v>1</v>
      </c>
      <c r="R46" s="75"/>
      <c r="S46" s="105"/>
      <c r="T46" s="105"/>
    </row>
    <row r="47" spans="2:20" s="74" customFormat="1" ht="25.5">
      <c r="B47" s="20" t="s">
        <v>145</v>
      </c>
      <c r="C47" s="21" t="s">
        <v>141</v>
      </c>
      <c r="D47" s="19" t="s">
        <v>142</v>
      </c>
      <c r="E47" s="27">
        <v>139.8</v>
      </c>
      <c r="F47" s="40">
        <v>4.83</v>
      </c>
      <c r="G47" s="27">
        <v>675.234</v>
      </c>
      <c r="H47" s="16">
        <v>0</v>
      </c>
      <c r="I47" s="16">
        <v>0</v>
      </c>
      <c r="J47" s="48">
        <v>0</v>
      </c>
      <c r="K47" s="16">
        <v>139.8</v>
      </c>
      <c r="L47" s="16">
        <v>675.234</v>
      </c>
      <c r="M47" s="48">
        <v>1</v>
      </c>
      <c r="N47" s="16">
        <v>139.8</v>
      </c>
      <c r="O47" s="16">
        <v>675.234</v>
      </c>
      <c r="P47" s="48">
        <v>1</v>
      </c>
      <c r="R47" s="75"/>
      <c r="S47" s="105"/>
      <c r="T47" s="105"/>
    </row>
    <row r="48" spans="2:20" s="73" customFormat="1" ht="25.5">
      <c r="B48" s="20" t="s">
        <v>146</v>
      </c>
      <c r="C48" s="21" t="s">
        <v>139</v>
      </c>
      <c r="D48" s="19" t="s">
        <v>142</v>
      </c>
      <c r="E48" s="27">
        <v>58.7</v>
      </c>
      <c r="F48" s="40">
        <v>4.914</v>
      </c>
      <c r="G48" s="27">
        <v>288.4518</v>
      </c>
      <c r="H48" s="16">
        <v>0</v>
      </c>
      <c r="I48" s="16">
        <v>0</v>
      </c>
      <c r="J48" s="48">
        <v>0</v>
      </c>
      <c r="K48" s="16">
        <v>58.7</v>
      </c>
      <c r="L48" s="16">
        <v>288.4518</v>
      </c>
      <c r="M48" s="48">
        <v>1</v>
      </c>
      <c r="N48" s="16">
        <v>58.7</v>
      </c>
      <c r="O48" s="16">
        <v>288.4518</v>
      </c>
      <c r="P48" s="48">
        <v>1</v>
      </c>
      <c r="R48" s="1"/>
      <c r="S48" s="104"/>
      <c r="T48" s="104"/>
    </row>
    <row r="49" spans="2:20" s="74" customFormat="1" ht="12.75" customHeight="1">
      <c r="B49" s="13" t="s">
        <v>284</v>
      </c>
      <c r="C49" s="35" t="s">
        <v>285</v>
      </c>
      <c r="D49" s="39"/>
      <c r="E49" s="39"/>
      <c r="F49" s="39"/>
      <c r="G49" s="39">
        <v>0</v>
      </c>
      <c r="H49" s="98">
        <v>0</v>
      </c>
      <c r="I49" s="39">
        <v>0</v>
      </c>
      <c r="J49" s="39">
        <v>0</v>
      </c>
      <c r="K49" s="39"/>
      <c r="L49" s="39"/>
      <c r="M49" s="39"/>
      <c r="N49" s="39"/>
      <c r="O49" s="39"/>
      <c r="P49" s="50"/>
      <c r="R49" s="75"/>
      <c r="S49" s="105"/>
      <c r="T49" s="105"/>
    </row>
    <row r="50" spans="2:20" s="74" customFormat="1" ht="51">
      <c r="B50" s="20" t="s">
        <v>29</v>
      </c>
      <c r="C50" s="21" t="s">
        <v>147</v>
      </c>
      <c r="D50" s="19" t="s">
        <v>98</v>
      </c>
      <c r="E50" s="27">
        <v>133.24</v>
      </c>
      <c r="F50" s="40">
        <v>27.632000000000005</v>
      </c>
      <c r="G50" s="27">
        <v>3681.687680000001</v>
      </c>
      <c r="H50" s="16">
        <v>30</v>
      </c>
      <c r="I50" s="16">
        <v>828.9600000000002</v>
      </c>
      <c r="J50" s="48">
        <v>0.22515761032722906</v>
      </c>
      <c r="K50" s="16">
        <v>17</v>
      </c>
      <c r="L50" s="16">
        <v>469.7440000000001</v>
      </c>
      <c r="M50" s="48">
        <v>0.12758931251876313</v>
      </c>
      <c r="N50" s="16">
        <v>47</v>
      </c>
      <c r="O50" s="16">
        <v>1298.7040000000002</v>
      </c>
      <c r="P50" s="48">
        <v>0.3527469228459922</v>
      </c>
      <c r="R50" s="75"/>
      <c r="S50" s="105"/>
      <c r="T50" s="105"/>
    </row>
    <row r="51" spans="2:20" s="74" customFormat="1" ht="25.5">
      <c r="B51" s="20" t="s">
        <v>148</v>
      </c>
      <c r="C51" s="21" t="s">
        <v>149</v>
      </c>
      <c r="D51" s="19" t="s">
        <v>32</v>
      </c>
      <c r="E51" s="27">
        <v>7.4</v>
      </c>
      <c r="F51" s="40">
        <v>5.3845</v>
      </c>
      <c r="G51" s="27">
        <v>39.8453</v>
      </c>
      <c r="H51" s="16">
        <v>0</v>
      </c>
      <c r="I51" s="16">
        <v>0</v>
      </c>
      <c r="J51" s="48">
        <v>0</v>
      </c>
      <c r="K51" s="16">
        <v>7.4</v>
      </c>
      <c r="L51" s="16">
        <v>39.8453</v>
      </c>
      <c r="M51" s="48">
        <v>1</v>
      </c>
      <c r="N51" s="16">
        <v>7.4</v>
      </c>
      <c r="O51" s="16">
        <v>39.8453</v>
      </c>
      <c r="P51" s="48">
        <v>1</v>
      </c>
      <c r="R51" s="75"/>
      <c r="S51" s="105"/>
      <c r="T51" s="105"/>
    </row>
    <row r="52" spans="2:20" s="74" customFormat="1" ht="12.75">
      <c r="B52" s="13">
        <v>7</v>
      </c>
      <c r="C52" s="35" t="s">
        <v>295</v>
      </c>
      <c r="D52" s="39"/>
      <c r="E52" s="39"/>
      <c r="F52" s="39"/>
      <c r="G52" s="39">
        <v>0</v>
      </c>
      <c r="H52" s="98">
        <v>0</v>
      </c>
      <c r="I52" s="39">
        <v>0</v>
      </c>
      <c r="J52" s="39">
        <v>0</v>
      </c>
      <c r="K52" s="39"/>
      <c r="L52" s="39"/>
      <c r="M52" s="39"/>
      <c r="N52" s="39"/>
      <c r="O52" s="39"/>
      <c r="P52" s="50"/>
      <c r="R52" s="75"/>
      <c r="S52" s="105"/>
      <c r="T52" s="105"/>
    </row>
    <row r="53" spans="2:20" s="73" customFormat="1" ht="38.25">
      <c r="B53" s="20" t="s">
        <v>34</v>
      </c>
      <c r="C53" s="21" t="s">
        <v>150</v>
      </c>
      <c r="D53" s="11" t="s">
        <v>31</v>
      </c>
      <c r="E53" s="28">
        <v>1</v>
      </c>
      <c r="F53" s="40">
        <v>133.672</v>
      </c>
      <c r="G53" s="27">
        <v>133.672</v>
      </c>
      <c r="H53" s="16">
        <v>0</v>
      </c>
      <c r="I53" s="16">
        <v>0</v>
      </c>
      <c r="J53" s="48">
        <v>0</v>
      </c>
      <c r="K53" s="16"/>
      <c r="L53" s="16">
        <v>0</v>
      </c>
      <c r="M53" s="48">
        <v>0</v>
      </c>
      <c r="N53" s="16">
        <v>0</v>
      </c>
      <c r="O53" s="16">
        <v>0</v>
      </c>
      <c r="P53" s="48">
        <v>0</v>
      </c>
      <c r="R53" s="1"/>
      <c r="S53" s="104"/>
      <c r="T53" s="104"/>
    </row>
    <row r="54" spans="2:20" s="73" customFormat="1" ht="63.75">
      <c r="B54" s="20" t="s">
        <v>35</v>
      </c>
      <c r="C54" s="21" t="s">
        <v>151</v>
      </c>
      <c r="D54" s="11" t="s">
        <v>31</v>
      </c>
      <c r="E54" s="28">
        <v>1</v>
      </c>
      <c r="F54" s="40">
        <v>439.2465</v>
      </c>
      <c r="G54" s="27">
        <v>439.2465</v>
      </c>
      <c r="H54" s="16">
        <v>0</v>
      </c>
      <c r="I54" s="16">
        <v>0</v>
      </c>
      <c r="J54" s="48">
        <v>0</v>
      </c>
      <c r="K54" s="16"/>
      <c r="L54" s="16">
        <v>0</v>
      </c>
      <c r="M54" s="48">
        <v>0</v>
      </c>
      <c r="N54" s="16">
        <v>0</v>
      </c>
      <c r="O54" s="16">
        <v>0</v>
      </c>
      <c r="P54" s="48">
        <v>0</v>
      </c>
      <c r="R54" s="1"/>
      <c r="S54" s="104"/>
      <c r="T54" s="104"/>
    </row>
    <row r="55" spans="2:20" s="73" customFormat="1" ht="38.25">
      <c r="B55" s="20" t="s">
        <v>152</v>
      </c>
      <c r="C55" s="21" t="s">
        <v>153</v>
      </c>
      <c r="D55" s="11" t="s">
        <v>31</v>
      </c>
      <c r="E55" s="28">
        <v>2</v>
      </c>
      <c r="F55" s="40">
        <v>133.672</v>
      </c>
      <c r="G55" s="27">
        <v>267.344</v>
      </c>
      <c r="H55" s="16">
        <v>0</v>
      </c>
      <c r="I55" s="16">
        <v>0</v>
      </c>
      <c r="J55" s="48">
        <v>0</v>
      </c>
      <c r="K55" s="16"/>
      <c r="L55" s="16">
        <v>0</v>
      </c>
      <c r="M55" s="48">
        <v>0</v>
      </c>
      <c r="N55" s="16">
        <v>0</v>
      </c>
      <c r="O55" s="16">
        <v>0</v>
      </c>
      <c r="P55" s="48">
        <v>0</v>
      </c>
      <c r="R55" s="1"/>
      <c r="S55" s="104"/>
      <c r="T55" s="104"/>
    </row>
    <row r="56" spans="2:20" s="73" customFormat="1" ht="63.75">
      <c r="B56" s="20" t="s">
        <v>154</v>
      </c>
      <c r="C56" s="21" t="s">
        <v>155</v>
      </c>
      <c r="D56" s="11" t="s">
        <v>31</v>
      </c>
      <c r="E56" s="28">
        <v>2</v>
      </c>
      <c r="F56" s="40">
        <v>456.92900000000003</v>
      </c>
      <c r="G56" s="27">
        <v>913.8580000000001</v>
      </c>
      <c r="H56" s="16">
        <v>0</v>
      </c>
      <c r="I56" s="16">
        <v>0</v>
      </c>
      <c r="J56" s="48">
        <v>0</v>
      </c>
      <c r="K56" s="16"/>
      <c r="L56" s="16">
        <v>0</v>
      </c>
      <c r="M56" s="48">
        <v>0</v>
      </c>
      <c r="N56" s="16">
        <v>0</v>
      </c>
      <c r="O56" s="16">
        <v>0</v>
      </c>
      <c r="P56" s="48">
        <v>0</v>
      </c>
      <c r="R56" s="1"/>
      <c r="S56" s="104"/>
      <c r="T56" s="104"/>
    </row>
    <row r="57" spans="2:20" s="73" customFormat="1" ht="38.25">
      <c r="B57" s="20" t="s">
        <v>156</v>
      </c>
      <c r="C57" s="21" t="s">
        <v>157</v>
      </c>
      <c r="D57" s="11" t="s">
        <v>98</v>
      </c>
      <c r="E57" s="28">
        <v>0.72</v>
      </c>
      <c r="F57" s="40">
        <v>243.8975</v>
      </c>
      <c r="G57" s="27">
        <v>175.6062</v>
      </c>
      <c r="H57" s="16">
        <v>0</v>
      </c>
      <c r="I57" s="16">
        <v>0</v>
      </c>
      <c r="J57" s="48">
        <v>0</v>
      </c>
      <c r="K57" s="16"/>
      <c r="L57" s="16">
        <v>0</v>
      </c>
      <c r="M57" s="48">
        <v>0</v>
      </c>
      <c r="N57" s="16">
        <v>0</v>
      </c>
      <c r="O57" s="16">
        <v>0</v>
      </c>
      <c r="P57" s="48">
        <v>0</v>
      </c>
      <c r="R57" s="1"/>
      <c r="S57" s="104"/>
      <c r="T57" s="104"/>
    </row>
    <row r="58" spans="2:20" s="73" customFormat="1" ht="12.75">
      <c r="B58" s="20" t="s">
        <v>158</v>
      </c>
      <c r="C58" s="21" t="s">
        <v>159</v>
      </c>
      <c r="D58" s="11" t="s">
        <v>98</v>
      </c>
      <c r="E58" s="28">
        <v>0.72</v>
      </c>
      <c r="F58" s="40">
        <v>85.8455</v>
      </c>
      <c r="G58" s="27">
        <v>61.80876</v>
      </c>
      <c r="H58" s="16">
        <v>0</v>
      </c>
      <c r="I58" s="16">
        <v>0</v>
      </c>
      <c r="J58" s="48">
        <v>0</v>
      </c>
      <c r="K58" s="16"/>
      <c r="L58" s="16">
        <v>0</v>
      </c>
      <c r="M58" s="48">
        <v>0</v>
      </c>
      <c r="N58" s="16">
        <v>0</v>
      </c>
      <c r="O58" s="16">
        <v>0</v>
      </c>
      <c r="P58" s="48">
        <v>0</v>
      </c>
      <c r="R58" s="1"/>
      <c r="S58" s="104"/>
      <c r="T58" s="104"/>
    </row>
    <row r="59" spans="2:20" s="74" customFormat="1" ht="12.75">
      <c r="B59" s="13" t="s">
        <v>296</v>
      </c>
      <c r="C59" s="94" t="s">
        <v>292</v>
      </c>
      <c r="D59" s="39"/>
      <c r="E59" s="88"/>
      <c r="F59" s="88"/>
      <c r="G59" s="88"/>
      <c r="H59" s="98">
        <v>0</v>
      </c>
      <c r="I59" s="95">
        <v>0</v>
      </c>
      <c r="J59" s="96">
        <v>0</v>
      </c>
      <c r="K59" s="89"/>
      <c r="L59" s="89">
        <v>0</v>
      </c>
      <c r="M59" s="90">
        <v>0</v>
      </c>
      <c r="N59" s="89">
        <v>0</v>
      </c>
      <c r="O59" s="89">
        <v>0</v>
      </c>
      <c r="P59" s="91">
        <v>0</v>
      </c>
      <c r="R59" s="75"/>
      <c r="S59" s="105"/>
      <c r="T59" s="105"/>
    </row>
    <row r="60" spans="2:20" s="73" customFormat="1" ht="51">
      <c r="B60" s="20" t="s">
        <v>36</v>
      </c>
      <c r="C60" s="21" t="s">
        <v>160</v>
      </c>
      <c r="D60" s="14" t="s">
        <v>98</v>
      </c>
      <c r="E60" s="28">
        <v>13.52</v>
      </c>
      <c r="F60" s="40">
        <v>97.22350000000002</v>
      </c>
      <c r="G60" s="27">
        <v>1314.4617200000002</v>
      </c>
      <c r="H60" s="16">
        <v>0</v>
      </c>
      <c r="I60" s="16">
        <v>0</v>
      </c>
      <c r="J60" s="48">
        <v>0</v>
      </c>
      <c r="K60" s="16"/>
      <c r="L60" s="16">
        <v>0</v>
      </c>
      <c r="M60" s="48">
        <v>0</v>
      </c>
      <c r="N60" s="16">
        <v>0</v>
      </c>
      <c r="O60" s="16">
        <v>0</v>
      </c>
      <c r="P60" s="48">
        <v>0</v>
      </c>
      <c r="R60" s="1"/>
      <c r="S60" s="104"/>
      <c r="T60" s="104"/>
    </row>
    <row r="61" spans="2:20" s="74" customFormat="1" ht="12.75">
      <c r="B61" s="13">
        <v>9</v>
      </c>
      <c r="C61" s="94" t="s">
        <v>291</v>
      </c>
      <c r="D61" s="39"/>
      <c r="E61" s="88"/>
      <c r="F61" s="88"/>
      <c r="G61" s="88"/>
      <c r="H61" s="98">
        <v>0</v>
      </c>
      <c r="I61" s="95">
        <v>0</v>
      </c>
      <c r="J61" s="96">
        <v>0</v>
      </c>
      <c r="K61" s="89"/>
      <c r="L61" s="89">
        <v>0</v>
      </c>
      <c r="M61" s="90">
        <v>0</v>
      </c>
      <c r="N61" s="89">
        <v>0</v>
      </c>
      <c r="O61" s="89">
        <v>0</v>
      </c>
      <c r="P61" s="91">
        <v>0</v>
      </c>
      <c r="R61" s="75"/>
      <c r="S61" s="105"/>
      <c r="T61" s="105"/>
    </row>
    <row r="62" spans="2:20" s="73" customFormat="1" ht="25.5">
      <c r="B62" s="20" t="s">
        <v>38</v>
      </c>
      <c r="C62" s="21" t="s">
        <v>161</v>
      </c>
      <c r="D62" s="19" t="s">
        <v>98</v>
      </c>
      <c r="E62" s="27">
        <v>96.76</v>
      </c>
      <c r="F62" s="40">
        <v>27.302000000000003</v>
      </c>
      <c r="G62" s="27">
        <v>2641.7415200000005</v>
      </c>
      <c r="H62" s="16">
        <v>0</v>
      </c>
      <c r="I62" s="16">
        <v>0</v>
      </c>
      <c r="J62" s="48">
        <v>0</v>
      </c>
      <c r="K62" s="16"/>
      <c r="L62" s="16">
        <v>0</v>
      </c>
      <c r="M62" s="48">
        <v>0</v>
      </c>
      <c r="N62" s="16">
        <v>0</v>
      </c>
      <c r="O62" s="16">
        <v>0</v>
      </c>
      <c r="P62" s="48">
        <v>0</v>
      </c>
      <c r="R62" s="1"/>
      <c r="S62" s="104"/>
      <c r="T62" s="104"/>
    </row>
    <row r="63" spans="2:20" s="73" customFormat="1" ht="51">
      <c r="B63" s="20" t="s">
        <v>60</v>
      </c>
      <c r="C63" s="21" t="s">
        <v>162</v>
      </c>
      <c r="D63" s="19" t="s">
        <v>98</v>
      </c>
      <c r="E63" s="27">
        <v>91.66</v>
      </c>
      <c r="F63" s="40">
        <v>59.46600000000001</v>
      </c>
      <c r="G63" s="27">
        <v>5450.653560000001</v>
      </c>
      <c r="H63" s="16">
        <v>0</v>
      </c>
      <c r="I63" s="16">
        <v>0</v>
      </c>
      <c r="J63" s="48">
        <v>0</v>
      </c>
      <c r="K63" s="16"/>
      <c r="L63" s="16">
        <v>0</v>
      </c>
      <c r="M63" s="48">
        <v>0</v>
      </c>
      <c r="N63" s="16">
        <v>0</v>
      </c>
      <c r="O63" s="16">
        <v>0</v>
      </c>
      <c r="P63" s="48">
        <v>0</v>
      </c>
      <c r="R63" s="1"/>
      <c r="S63" s="104"/>
      <c r="T63" s="104"/>
    </row>
    <row r="64" spans="2:20" s="73" customFormat="1" ht="25.5">
      <c r="B64" s="20" t="s">
        <v>61</v>
      </c>
      <c r="C64" s="22" t="s">
        <v>163</v>
      </c>
      <c r="D64" s="19" t="s">
        <v>30</v>
      </c>
      <c r="E64" s="27">
        <v>540.36</v>
      </c>
      <c r="F64" s="40">
        <v>94.13250000000001</v>
      </c>
      <c r="G64" s="27">
        <v>50865.4377</v>
      </c>
      <c r="H64" s="16">
        <v>0</v>
      </c>
      <c r="I64" s="16">
        <v>0</v>
      </c>
      <c r="J64" s="48">
        <v>0</v>
      </c>
      <c r="K64" s="16"/>
      <c r="L64" s="16">
        <v>0</v>
      </c>
      <c r="M64" s="48">
        <v>0</v>
      </c>
      <c r="N64" s="16">
        <v>0</v>
      </c>
      <c r="O64" s="16">
        <v>0</v>
      </c>
      <c r="P64" s="48">
        <v>0</v>
      </c>
      <c r="R64" s="1"/>
      <c r="S64" s="104"/>
      <c r="T64" s="104"/>
    </row>
    <row r="65" spans="2:20" s="73" customFormat="1" ht="38.25">
      <c r="B65" s="20" t="s">
        <v>62</v>
      </c>
      <c r="C65" s="21" t="s">
        <v>164</v>
      </c>
      <c r="D65" s="19" t="s">
        <v>98</v>
      </c>
      <c r="E65" s="27">
        <v>5.1</v>
      </c>
      <c r="F65" s="40">
        <v>45.99400000000001</v>
      </c>
      <c r="G65" s="27">
        <v>234.56940000000003</v>
      </c>
      <c r="H65" s="16">
        <v>0</v>
      </c>
      <c r="I65" s="16">
        <v>0</v>
      </c>
      <c r="J65" s="48">
        <v>0</v>
      </c>
      <c r="K65" s="16"/>
      <c r="L65" s="16">
        <v>0</v>
      </c>
      <c r="M65" s="48">
        <v>0</v>
      </c>
      <c r="N65" s="16">
        <v>0</v>
      </c>
      <c r="O65" s="16">
        <v>0</v>
      </c>
      <c r="P65" s="48">
        <v>0</v>
      </c>
      <c r="R65" s="1"/>
      <c r="S65" s="104"/>
      <c r="T65" s="104"/>
    </row>
    <row r="66" spans="2:20" s="74" customFormat="1" ht="12.75">
      <c r="B66" s="13">
        <v>10</v>
      </c>
      <c r="C66" s="35" t="s">
        <v>58</v>
      </c>
      <c r="D66" s="39"/>
      <c r="E66" s="39"/>
      <c r="F66" s="39"/>
      <c r="G66" s="39">
        <v>0</v>
      </c>
      <c r="H66" s="98">
        <v>0</v>
      </c>
      <c r="I66" s="39">
        <v>0</v>
      </c>
      <c r="J66" s="39">
        <v>0</v>
      </c>
      <c r="K66" s="39"/>
      <c r="L66" s="39">
        <v>0</v>
      </c>
      <c r="M66" s="39">
        <v>0</v>
      </c>
      <c r="N66" s="39">
        <v>0</v>
      </c>
      <c r="O66" s="39">
        <v>0</v>
      </c>
      <c r="P66" s="50">
        <v>0</v>
      </c>
      <c r="R66" s="75"/>
      <c r="S66" s="105"/>
      <c r="T66" s="105"/>
    </row>
    <row r="67" spans="2:20" s="73" customFormat="1" ht="38.25">
      <c r="B67" s="20" t="s">
        <v>39</v>
      </c>
      <c r="C67" s="21" t="s">
        <v>165</v>
      </c>
      <c r="D67" s="19" t="s">
        <v>98</v>
      </c>
      <c r="E67" s="27">
        <v>5.1</v>
      </c>
      <c r="F67" s="40">
        <v>6.457000000000001</v>
      </c>
      <c r="G67" s="27">
        <v>32.9307</v>
      </c>
      <c r="H67" s="16">
        <v>0</v>
      </c>
      <c r="I67" s="16">
        <v>0</v>
      </c>
      <c r="J67" s="48">
        <v>0</v>
      </c>
      <c r="K67" s="16"/>
      <c r="L67" s="16">
        <v>0</v>
      </c>
      <c r="M67" s="48">
        <v>0</v>
      </c>
      <c r="N67" s="16">
        <v>0</v>
      </c>
      <c r="O67" s="16">
        <v>0</v>
      </c>
      <c r="P67" s="48">
        <v>0</v>
      </c>
      <c r="R67" s="1"/>
      <c r="S67" s="104"/>
      <c r="T67" s="104"/>
    </row>
    <row r="68" spans="2:20" s="73" customFormat="1" ht="38.25">
      <c r="B68" s="20" t="s">
        <v>63</v>
      </c>
      <c r="C68" s="21" t="s">
        <v>166</v>
      </c>
      <c r="D68" s="19" t="s">
        <v>98</v>
      </c>
      <c r="E68" s="27">
        <v>5.1</v>
      </c>
      <c r="F68" s="40">
        <v>8.987</v>
      </c>
      <c r="G68" s="27">
        <v>45.8337</v>
      </c>
      <c r="H68" s="16">
        <v>0</v>
      </c>
      <c r="I68" s="16">
        <v>0</v>
      </c>
      <c r="J68" s="48">
        <v>0</v>
      </c>
      <c r="K68" s="16"/>
      <c r="L68" s="16">
        <v>0</v>
      </c>
      <c r="M68" s="48">
        <v>0</v>
      </c>
      <c r="N68" s="16">
        <v>0</v>
      </c>
      <c r="O68" s="16">
        <v>0</v>
      </c>
      <c r="P68" s="48">
        <v>0</v>
      </c>
      <c r="R68" s="1"/>
      <c r="S68" s="104"/>
      <c r="T68" s="104"/>
    </row>
    <row r="69" spans="2:20" s="73" customFormat="1" ht="38.25">
      <c r="B69" s="20" t="s">
        <v>64</v>
      </c>
      <c r="C69" s="21" t="s">
        <v>167</v>
      </c>
      <c r="D69" s="19" t="s">
        <v>98</v>
      </c>
      <c r="E69" s="27">
        <v>195.57</v>
      </c>
      <c r="F69" s="40">
        <v>9.4215</v>
      </c>
      <c r="G69" s="27">
        <v>1842.562755</v>
      </c>
      <c r="H69" s="16">
        <v>0</v>
      </c>
      <c r="I69" s="16">
        <v>0</v>
      </c>
      <c r="J69" s="48">
        <v>0</v>
      </c>
      <c r="K69" s="16"/>
      <c r="L69" s="16">
        <v>0</v>
      </c>
      <c r="M69" s="48">
        <v>0</v>
      </c>
      <c r="N69" s="16">
        <v>0</v>
      </c>
      <c r="O69" s="16">
        <v>0</v>
      </c>
      <c r="P69" s="48">
        <v>0</v>
      </c>
      <c r="R69" s="1"/>
      <c r="S69" s="104"/>
      <c r="T69" s="104"/>
    </row>
    <row r="70" spans="2:20" s="73" customFormat="1" ht="38.25">
      <c r="B70" s="20" t="s">
        <v>65</v>
      </c>
      <c r="C70" s="21" t="s">
        <v>168</v>
      </c>
      <c r="D70" s="19" t="s">
        <v>98</v>
      </c>
      <c r="E70" s="27">
        <v>4.62</v>
      </c>
      <c r="F70" s="40">
        <v>14.943500000000002</v>
      </c>
      <c r="G70" s="27">
        <v>69.03897</v>
      </c>
      <c r="H70" s="16">
        <v>0</v>
      </c>
      <c r="I70" s="16">
        <v>0</v>
      </c>
      <c r="J70" s="48">
        <v>0</v>
      </c>
      <c r="K70" s="16"/>
      <c r="L70" s="16">
        <v>0</v>
      </c>
      <c r="M70" s="48">
        <v>0</v>
      </c>
      <c r="N70" s="16">
        <v>0</v>
      </c>
      <c r="O70" s="16">
        <v>0</v>
      </c>
      <c r="P70" s="48">
        <v>0</v>
      </c>
      <c r="R70" s="1"/>
      <c r="S70" s="104"/>
      <c r="T70" s="104"/>
    </row>
    <row r="71" spans="2:20" s="73" customFormat="1" ht="38.25">
      <c r="B71" s="20" t="s">
        <v>66</v>
      </c>
      <c r="C71" s="21" t="s">
        <v>78</v>
      </c>
      <c r="D71" s="19" t="s">
        <v>98</v>
      </c>
      <c r="E71" s="27">
        <v>0.72</v>
      </c>
      <c r="F71" s="40">
        <v>10.307</v>
      </c>
      <c r="G71" s="27">
        <v>7.42104</v>
      </c>
      <c r="H71" s="16">
        <v>0</v>
      </c>
      <c r="I71" s="16">
        <v>0</v>
      </c>
      <c r="J71" s="48">
        <v>0</v>
      </c>
      <c r="K71" s="16"/>
      <c r="L71" s="16">
        <v>0</v>
      </c>
      <c r="M71" s="48">
        <v>0</v>
      </c>
      <c r="N71" s="16">
        <v>0</v>
      </c>
      <c r="O71" s="16">
        <v>0</v>
      </c>
      <c r="P71" s="48">
        <v>0</v>
      </c>
      <c r="R71" s="1"/>
      <c r="S71" s="104"/>
      <c r="T71" s="104"/>
    </row>
    <row r="72" spans="2:20" s="74" customFormat="1" ht="12.75">
      <c r="B72" s="13" t="s">
        <v>294</v>
      </c>
      <c r="C72" s="35" t="s">
        <v>293</v>
      </c>
      <c r="D72" s="39"/>
      <c r="E72" s="39"/>
      <c r="F72" s="39"/>
      <c r="G72" s="39">
        <v>0</v>
      </c>
      <c r="H72" s="98">
        <v>0</v>
      </c>
      <c r="I72" s="39">
        <v>0</v>
      </c>
      <c r="J72" s="39">
        <v>0</v>
      </c>
      <c r="K72" s="39"/>
      <c r="L72" s="39">
        <v>0</v>
      </c>
      <c r="M72" s="39">
        <v>0</v>
      </c>
      <c r="N72" s="39">
        <v>0</v>
      </c>
      <c r="O72" s="39">
        <v>0</v>
      </c>
      <c r="P72" s="50">
        <v>0</v>
      </c>
      <c r="R72" s="75"/>
      <c r="S72" s="105"/>
      <c r="T72" s="105"/>
    </row>
    <row r="73" spans="2:20" s="73" customFormat="1" ht="12.75">
      <c r="B73" s="20" t="s">
        <v>40</v>
      </c>
      <c r="C73" s="21" t="s">
        <v>77</v>
      </c>
      <c r="D73" s="19" t="s">
        <v>98</v>
      </c>
      <c r="E73" s="27">
        <v>5.1</v>
      </c>
      <c r="F73" s="40">
        <v>19.1015</v>
      </c>
      <c r="G73" s="27">
        <v>97.41765</v>
      </c>
      <c r="H73" s="16">
        <v>0</v>
      </c>
      <c r="I73" s="16">
        <v>0</v>
      </c>
      <c r="J73" s="48">
        <v>0</v>
      </c>
      <c r="K73" s="16"/>
      <c r="L73" s="16">
        <v>0</v>
      </c>
      <c r="M73" s="48">
        <v>0</v>
      </c>
      <c r="N73" s="16">
        <v>0</v>
      </c>
      <c r="O73" s="16">
        <v>0</v>
      </c>
      <c r="P73" s="48">
        <v>0</v>
      </c>
      <c r="R73" s="1"/>
      <c r="S73" s="104"/>
      <c r="T73" s="104"/>
    </row>
    <row r="74" spans="2:20" s="73" customFormat="1" ht="25.5">
      <c r="B74" s="20" t="s">
        <v>41</v>
      </c>
      <c r="C74" s="21" t="s">
        <v>169</v>
      </c>
      <c r="D74" s="19" t="s">
        <v>98</v>
      </c>
      <c r="E74" s="27">
        <v>5.9</v>
      </c>
      <c r="F74" s="40">
        <v>5.923500000000001</v>
      </c>
      <c r="G74" s="27">
        <v>34.94865000000001</v>
      </c>
      <c r="H74" s="16">
        <v>0</v>
      </c>
      <c r="I74" s="16">
        <v>0</v>
      </c>
      <c r="J74" s="48">
        <v>0</v>
      </c>
      <c r="K74" s="16"/>
      <c r="L74" s="16">
        <v>0</v>
      </c>
      <c r="M74" s="48">
        <v>0</v>
      </c>
      <c r="N74" s="16">
        <v>0</v>
      </c>
      <c r="O74" s="16">
        <v>0</v>
      </c>
      <c r="P74" s="48">
        <v>0</v>
      </c>
      <c r="R74" s="1"/>
      <c r="S74" s="104"/>
      <c r="T74" s="104"/>
    </row>
    <row r="75" spans="2:20" s="73" customFormat="1" ht="25.5">
      <c r="B75" s="20" t="s">
        <v>67</v>
      </c>
      <c r="C75" s="21" t="s">
        <v>170</v>
      </c>
      <c r="D75" s="19" t="s">
        <v>98</v>
      </c>
      <c r="E75" s="27">
        <v>5.9</v>
      </c>
      <c r="F75" s="40">
        <v>28.886000000000003</v>
      </c>
      <c r="G75" s="27">
        <v>170.42740000000003</v>
      </c>
      <c r="H75" s="16">
        <v>0</v>
      </c>
      <c r="I75" s="16">
        <v>0</v>
      </c>
      <c r="J75" s="48">
        <v>0</v>
      </c>
      <c r="K75" s="16"/>
      <c r="L75" s="16">
        <v>0</v>
      </c>
      <c r="M75" s="48">
        <v>0</v>
      </c>
      <c r="N75" s="16">
        <v>0</v>
      </c>
      <c r="O75" s="16">
        <v>0</v>
      </c>
      <c r="P75" s="48">
        <v>0</v>
      </c>
      <c r="R75" s="1"/>
      <c r="S75" s="104"/>
      <c r="T75" s="104"/>
    </row>
    <row r="76" spans="2:20" s="74" customFormat="1" ht="12.75">
      <c r="B76" s="13">
        <v>12</v>
      </c>
      <c r="C76" s="35" t="s">
        <v>179</v>
      </c>
      <c r="D76" s="39"/>
      <c r="E76" s="39"/>
      <c r="F76" s="39"/>
      <c r="G76" s="39">
        <v>0</v>
      </c>
      <c r="H76" s="98">
        <v>0</v>
      </c>
      <c r="I76" s="39">
        <v>0</v>
      </c>
      <c r="J76" s="39">
        <v>0</v>
      </c>
      <c r="K76" s="39"/>
      <c r="L76" s="39">
        <v>0</v>
      </c>
      <c r="M76" s="39">
        <v>0</v>
      </c>
      <c r="N76" s="39">
        <v>0</v>
      </c>
      <c r="O76" s="50">
        <v>0</v>
      </c>
      <c r="P76" s="39">
        <v>0</v>
      </c>
      <c r="R76" s="75"/>
      <c r="S76" s="105"/>
      <c r="T76" s="105"/>
    </row>
    <row r="77" spans="2:20" s="76" customFormat="1" ht="25.5">
      <c r="B77" s="20" t="s">
        <v>42</v>
      </c>
      <c r="C77" s="21" t="s">
        <v>171</v>
      </c>
      <c r="D77" s="19" t="s">
        <v>98</v>
      </c>
      <c r="E77" s="27">
        <v>108.07</v>
      </c>
      <c r="F77" s="40">
        <v>2.9810000000000003</v>
      </c>
      <c r="G77" s="27">
        <v>322.15667</v>
      </c>
      <c r="H77" s="16">
        <v>0</v>
      </c>
      <c r="I77" s="16">
        <v>0</v>
      </c>
      <c r="J77" s="48">
        <v>0</v>
      </c>
      <c r="K77" s="16">
        <v>108.07</v>
      </c>
      <c r="L77" s="16">
        <v>322.15667</v>
      </c>
      <c r="M77" s="48">
        <v>1</v>
      </c>
      <c r="N77" s="16">
        <v>108.07</v>
      </c>
      <c r="O77" s="16">
        <v>322.15667</v>
      </c>
      <c r="P77" s="48">
        <v>1</v>
      </c>
      <c r="R77" s="77"/>
      <c r="S77" s="106"/>
      <c r="T77" s="106"/>
    </row>
    <row r="78" spans="2:20" s="73" customFormat="1" ht="51">
      <c r="B78" s="20" t="s">
        <v>43</v>
      </c>
      <c r="C78" s="21" t="s">
        <v>172</v>
      </c>
      <c r="D78" s="19" t="s">
        <v>98</v>
      </c>
      <c r="E78" s="27">
        <v>30.42</v>
      </c>
      <c r="F78" s="40">
        <v>40.55799999999999</v>
      </c>
      <c r="G78" s="27">
        <v>1233.77436</v>
      </c>
      <c r="H78" s="16">
        <v>0</v>
      </c>
      <c r="I78" s="16">
        <v>0</v>
      </c>
      <c r="J78" s="48">
        <v>0</v>
      </c>
      <c r="K78" s="16"/>
      <c r="L78" s="16">
        <v>0</v>
      </c>
      <c r="M78" s="48">
        <v>0</v>
      </c>
      <c r="N78" s="16">
        <v>0</v>
      </c>
      <c r="O78" s="16">
        <v>0</v>
      </c>
      <c r="P78" s="48">
        <v>0</v>
      </c>
      <c r="R78" s="1"/>
      <c r="S78" s="104"/>
      <c r="T78" s="104"/>
    </row>
    <row r="79" spans="2:20" s="73" customFormat="1" ht="38.25">
      <c r="B79" s="20" t="s">
        <v>173</v>
      </c>
      <c r="C79" s="21" t="s">
        <v>76</v>
      </c>
      <c r="D79" s="19" t="s">
        <v>98</v>
      </c>
      <c r="E79" s="27">
        <v>40.49</v>
      </c>
      <c r="F79" s="40">
        <v>45.227</v>
      </c>
      <c r="G79" s="27">
        <v>1831.2412299999999</v>
      </c>
      <c r="H79" s="16">
        <v>0</v>
      </c>
      <c r="I79" s="16">
        <v>0</v>
      </c>
      <c r="J79" s="48">
        <v>0</v>
      </c>
      <c r="K79" s="16"/>
      <c r="L79" s="16">
        <v>0</v>
      </c>
      <c r="M79" s="48">
        <v>0</v>
      </c>
      <c r="N79" s="16">
        <v>0</v>
      </c>
      <c r="O79" s="16">
        <v>0</v>
      </c>
      <c r="P79" s="48">
        <v>0</v>
      </c>
      <c r="R79" s="1"/>
      <c r="S79" s="104"/>
      <c r="T79" s="104"/>
    </row>
    <row r="80" spans="2:20" s="73" customFormat="1" ht="25.5">
      <c r="B80" s="20" t="s">
        <v>174</v>
      </c>
      <c r="C80" s="21" t="s">
        <v>175</v>
      </c>
      <c r="D80" s="19" t="s">
        <v>98</v>
      </c>
      <c r="E80" s="27">
        <v>108.07</v>
      </c>
      <c r="F80" s="40">
        <v>14.872</v>
      </c>
      <c r="G80" s="27">
        <v>1607.21704</v>
      </c>
      <c r="H80" s="16">
        <v>0</v>
      </c>
      <c r="I80" s="16">
        <v>0</v>
      </c>
      <c r="J80" s="48">
        <v>0</v>
      </c>
      <c r="K80" s="16">
        <v>80.57</v>
      </c>
      <c r="L80" s="16">
        <v>1198.23704</v>
      </c>
      <c r="M80" s="48">
        <v>0.7455353011936707</v>
      </c>
      <c r="N80" s="16">
        <v>80.57</v>
      </c>
      <c r="O80" s="16">
        <v>1198.23704</v>
      </c>
      <c r="P80" s="48">
        <v>0.7455353011936707</v>
      </c>
      <c r="R80" s="1"/>
      <c r="S80" s="104"/>
      <c r="T80" s="104"/>
    </row>
    <row r="81" spans="2:20" s="73" customFormat="1" ht="38.25">
      <c r="B81" s="20" t="s">
        <v>176</v>
      </c>
      <c r="C81" s="21" t="s">
        <v>177</v>
      </c>
      <c r="D81" s="19" t="s">
        <v>98</v>
      </c>
      <c r="E81" s="27">
        <v>70.91</v>
      </c>
      <c r="F81" s="40">
        <v>25.564</v>
      </c>
      <c r="G81" s="27">
        <v>1812.74324</v>
      </c>
      <c r="H81" s="16">
        <v>0</v>
      </c>
      <c r="I81" s="16">
        <v>0</v>
      </c>
      <c r="J81" s="48">
        <v>0</v>
      </c>
      <c r="K81" s="16">
        <v>70.91</v>
      </c>
      <c r="L81" s="16">
        <v>1812.74324</v>
      </c>
      <c r="M81" s="48">
        <v>1</v>
      </c>
      <c r="N81" s="16">
        <v>70.91</v>
      </c>
      <c r="O81" s="16">
        <v>1812.74324</v>
      </c>
      <c r="P81" s="48">
        <v>1</v>
      </c>
      <c r="R81" s="1"/>
      <c r="S81" s="104"/>
      <c r="T81" s="104"/>
    </row>
    <row r="82" spans="2:20" s="74" customFormat="1" ht="12.75">
      <c r="B82" s="34" t="s">
        <v>178</v>
      </c>
      <c r="C82" s="35" t="s">
        <v>282</v>
      </c>
      <c r="D82" s="39"/>
      <c r="E82" s="39"/>
      <c r="F82" s="39"/>
      <c r="G82" s="39">
        <v>0</v>
      </c>
      <c r="H82" s="98">
        <v>0</v>
      </c>
      <c r="I82" s="39">
        <v>0</v>
      </c>
      <c r="J82" s="39">
        <v>0</v>
      </c>
      <c r="K82" s="39"/>
      <c r="L82" s="39"/>
      <c r="M82" s="39"/>
      <c r="N82" s="39"/>
      <c r="O82" s="39"/>
      <c r="P82" s="50"/>
      <c r="R82" s="75"/>
      <c r="S82" s="105"/>
      <c r="T82" s="105"/>
    </row>
    <row r="83" spans="2:20" s="73" customFormat="1" ht="12.75">
      <c r="B83" s="20" t="s">
        <v>44</v>
      </c>
      <c r="C83" s="21" t="s">
        <v>180</v>
      </c>
      <c r="D83" s="19" t="s">
        <v>187</v>
      </c>
      <c r="E83" s="27">
        <v>1</v>
      </c>
      <c r="F83" s="40">
        <v>146.619</v>
      </c>
      <c r="G83" s="27">
        <v>146.619</v>
      </c>
      <c r="H83" s="16">
        <v>0</v>
      </c>
      <c r="I83" s="16">
        <v>0</v>
      </c>
      <c r="J83" s="48">
        <v>0</v>
      </c>
      <c r="K83" s="16">
        <v>1</v>
      </c>
      <c r="L83" s="16">
        <v>146.619</v>
      </c>
      <c r="M83" s="48">
        <v>1</v>
      </c>
      <c r="N83" s="16">
        <v>1</v>
      </c>
      <c r="O83" s="16">
        <v>146.619</v>
      </c>
      <c r="P83" s="48">
        <v>1</v>
      </c>
      <c r="R83" s="1"/>
      <c r="S83" s="104"/>
      <c r="T83" s="104"/>
    </row>
    <row r="84" spans="2:20" s="73" customFormat="1" ht="12.75">
      <c r="B84" s="20" t="s">
        <v>45</v>
      </c>
      <c r="C84" s="21" t="s">
        <v>181</v>
      </c>
      <c r="D84" s="19" t="s">
        <v>187</v>
      </c>
      <c r="E84" s="27">
        <v>3</v>
      </c>
      <c r="F84" s="40">
        <v>41.921</v>
      </c>
      <c r="G84" s="27">
        <v>125.763</v>
      </c>
      <c r="H84" s="16">
        <v>0</v>
      </c>
      <c r="I84" s="16">
        <v>0</v>
      </c>
      <c r="J84" s="48">
        <v>0</v>
      </c>
      <c r="K84" s="16">
        <v>3</v>
      </c>
      <c r="L84" s="16">
        <v>125.763</v>
      </c>
      <c r="M84" s="48">
        <v>1</v>
      </c>
      <c r="N84" s="16">
        <v>3</v>
      </c>
      <c r="O84" s="16">
        <v>125.763</v>
      </c>
      <c r="P84" s="48">
        <v>1</v>
      </c>
      <c r="R84" s="1"/>
      <c r="S84" s="104"/>
      <c r="T84" s="104"/>
    </row>
    <row r="85" spans="2:20" s="73" customFormat="1" ht="12.75">
      <c r="B85" s="20" t="s">
        <v>46</v>
      </c>
      <c r="C85" s="21" t="s">
        <v>182</v>
      </c>
      <c r="D85" s="19" t="s">
        <v>31</v>
      </c>
      <c r="E85" s="27">
        <v>1</v>
      </c>
      <c r="F85" s="40">
        <v>47.92700000000001</v>
      </c>
      <c r="G85" s="27">
        <v>47.92700000000001</v>
      </c>
      <c r="H85" s="16">
        <v>0</v>
      </c>
      <c r="I85" s="16">
        <v>0</v>
      </c>
      <c r="J85" s="48">
        <v>0</v>
      </c>
      <c r="K85" s="16"/>
      <c r="L85" s="16">
        <v>0</v>
      </c>
      <c r="M85" s="48">
        <v>0</v>
      </c>
      <c r="N85" s="16">
        <v>0</v>
      </c>
      <c r="O85" s="16">
        <v>0</v>
      </c>
      <c r="P85" s="48">
        <v>0</v>
      </c>
      <c r="R85" s="1"/>
      <c r="S85" s="104"/>
      <c r="T85" s="104"/>
    </row>
    <row r="86" spans="2:20" s="73" customFormat="1" ht="12.75">
      <c r="B86" s="20" t="s">
        <v>47</v>
      </c>
      <c r="C86" s="21" t="s">
        <v>183</v>
      </c>
      <c r="D86" s="19" t="s">
        <v>187</v>
      </c>
      <c r="E86" s="27">
        <v>2</v>
      </c>
      <c r="F86" s="40">
        <v>50.699000000000005</v>
      </c>
      <c r="G86" s="27">
        <v>101.39800000000001</v>
      </c>
      <c r="H86" s="16">
        <v>0</v>
      </c>
      <c r="I86" s="16">
        <v>0</v>
      </c>
      <c r="J86" s="48">
        <v>0</v>
      </c>
      <c r="K86" s="16">
        <v>2</v>
      </c>
      <c r="L86" s="16">
        <v>101.39800000000001</v>
      </c>
      <c r="M86" s="48">
        <v>1</v>
      </c>
      <c r="N86" s="16">
        <v>2</v>
      </c>
      <c r="O86" s="16">
        <v>101.39800000000001</v>
      </c>
      <c r="P86" s="48">
        <v>1</v>
      </c>
      <c r="R86" s="1"/>
      <c r="S86" s="104"/>
      <c r="T86" s="104"/>
    </row>
    <row r="87" spans="2:20" s="73" customFormat="1" ht="25.5">
      <c r="B87" s="20" t="s">
        <v>48</v>
      </c>
      <c r="C87" s="21" t="s">
        <v>184</v>
      </c>
      <c r="D87" s="19" t="s">
        <v>187</v>
      </c>
      <c r="E87" s="27">
        <v>2</v>
      </c>
      <c r="F87" s="40">
        <v>39.7925</v>
      </c>
      <c r="G87" s="27">
        <v>79.585</v>
      </c>
      <c r="H87" s="16">
        <v>0</v>
      </c>
      <c r="I87" s="16">
        <v>0</v>
      </c>
      <c r="J87" s="48">
        <v>0</v>
      </c>
      <c r="K87" s="16">
        <v>2</v>
      </c>
      <c r="L87" s="16">
        <v>79.585</v>
      </c>
      <c r="M87" s="48">
        <v>1</v>
      </c>
      <c r="N87" s="16">
        <v>2</v>
      </c>
      <c r="O87" s="16">
        <v>79.585</v>
      </c>
      <c r="P87" s="48">
        <v>1</v>
      </c>
      <c r="R87" s="1"/>
      <c r="S87" s="104"/>
      <c r="T87" s="104"/>
    </row>
    <row r="88" spans="2:20" s="73" customFormat="1" ht="25.5">
      <c r="B88" s="20" t="s">
        <v>185</v>
      </c>
      <c r="C88" s="21" t="s">
        <v>186</v>
      </c>
      <c r="D88" s="19" t="s">
        <v>32</v>
      </c>
      <c r="E88" s="27">
        <v>5</v>
      </c>
      <c r="F88" s="40">
        <v>13.794</v>
      </c>
      <c r="G88" s="27">
        <v>68.97</v>
      </c>
      <c r="H88" s="16">
        <v>0</v>
      </c>
      <c r="I88" s="16">
        <v>0</v>
      </c>
      <c r="J88" s="48">
        <v>0</v>
      </c>
      <c r="K88" s="16">
        <v>5</v>
      </c>
      <c r="L88" s="16">
        <v>68.97</v>
      </c>
      <c r="M88" s="48">
        <v>1</v>
      </c>
      <c r="N88" s="16">
        <v>5</v>
      </c>
      <c r="O88" s="16">
        <v>68.97</v>
      </c>
      <c r="P88" s="48">
        <v>1</v>
      </c>
      <c r="R88" s="1"/>
      <c r="S88" s="104"/>
      <c r="T88" s="104"/>
    </row>
    <row r="89" spans="2:20" s="73" customFormat="1" ht="25.5">
      <c r="B89" s="20" t="s">
        <v>188</v>
      </c>
      <c r="C89" s="21" t="s">
        <v>189</v>
      </c>
      <c r="D89" s="19" t="s">
        <v>31</v>
      </c>
      <c r="E89" s="27">
        <v>1</v>
      </c>
      <c r="F89" s="40">
        <v>59.136</v>
      </c>
      <c r="G89" s="27">
        <v>59.136</v>
      </c>
      <c r="H89" s="16">
        <v>0</v>
      </c>
      <c r="I89" s="16">
        <v>0</v>
      </c>
      <c r="J89" s="48">
        <v>0</v>
      </c>
      <c r="K89" s="16">
        <v>1</v>
      </c>
      <c r="L89" s="16">
        <v>59.136</v>
      </c>
      <c r="M89" s="48">
        <v>1</v>
      </c>
      <c r="N89" s="16">
        <v>1</v>
      </c>
      <c r="O89" s="16">
        <v>59.136</v>
      </c>
      <c r="P89" s="48">
        <v>1</v>
      </c>
      <c r="R89" s="1"/>
      <c r="S89" s="104"/>
      <c r="T89" s="104"/>
    </row>
    <row r="90" spans="2:20" s="73" customFormat="1" ht="12.75">
      <c r="B90" s="20" t="s">
        <v>190</v>
      </c>
      <c r="C90" s="21" t="s">
        <v>191</v>
      </c>
      <c r="D90" s="19" t="s">
        <v>31</v>
      </c>
      <c r="E90" s="27">
        <v>1</v>
      </c>
      <c r="F90" s="40">
        <v>47.4925</v>
      </c>
      <c r="G90" s="27">
        <v>47.4925</v>
      </c>
      <c r="H90" s="16">
        <v>0</v>
      </c>
      <c r="I90" s="16">
        <v>0</v>
      </c>
      <c r="J90" s="48">
        <v>0</v>
      </c>
      <c r="K90" s="16">
        <v>1</v>
      </c>
      <c r="L90" s="16">
        <v>47.4925</v>
      </c>
      <c r="M90" s="48">
        <v>1</v>
      </c>
      <c r="N90" s="16">
        <v>1</v>
      </c>
      <c r="O90" s="16">
        <v>47.4925</v>
      </c>
      <c r="P90" s="48">
        <v>1</v>
      </c>
      <c r="R90" s="1"/>
      <c r="S90" s="104"/>
      <c r="T90" s="104"/>
    </row>
    <row r="91" spans="2:20" s="73" customFormat="1" ht="25.5">
      <c r="B91" s="20" t="s">
        <v>192</v>
      </c>
      <c r="C91" s="21" t="s">
        <v>193</v>
      </c>
      <c r="D91" s="19" t="s">
        <v>31</v>
      </c>
      <c r="E91" s="27">
        <v>2</v>
      </c>
      <c r="F91" s="40">
        <v>85.36</v>
      </c>
      <c r="G91" s="27">
        <v>170.72</v>
      </c>
      <c r="H91" s="16">
        <v>0</v>
      </c>
      <c r="I91" s="16">
        <v>0</v>
      </c>
      <c r="J91" s="48">
        <v>0</v>
      </c>
      <c r="K91" s="16"/>
      <c r="L91" s="16">
        <v>0</v>
      </c>
      <c r="M91" s="48">
        <v>0</v>
      </c>
      <c r="N91" s="16">
        <v>0</v>
      </c>
      <c r="O91" s="16">
        <v>0</v>
      </c>
      <c r="P91" s="48">
        <v>0</v>
      </c>
      <c r="R91" s="1"/>
      <c r="S91" s="104"/>
      <c r="T91" s="104"/>
    </row>
    <row r="92" spans="2:20" s="73" customFormat="1" ht="25.5">
      <c r="B92" s="20" t="s">
        <v>194</v>
      </c>
      <c r="C92" s="21" t="s">
        <v>195</v>
      </c>
      <c r="D92" s="19" t="s">
        <v>32</v>
      </c>
      <c r="E92" s="27">
        <v>25</v>
      </c>
      <c r="F92" s="40">
        <v>22.9515</v>
      </c>
      <c r="G92" s="27">
        <v>573.7875</v>
      </c>
      <c r="H92" s="16">
        <v>0</v>
      </c>
      <c r="I92" s="16">
        <v>0</v>
      </c>
      <c r="J92" s="48">
        <v>0</v>
      </c>
      <c r="K92" s="16"/>
      <c r="L92" s="16">
        <v>0</v>
      </c>
      <c r="M92" s="48">
        <v>0</v>
      </c>
      <c r="N92" s="16">
        <v>0</v>
      </c>
      <c r="O92" s="16">
        <v>0</v>
      </c>
      <c r="P92" s="48">
        <v>0</v>
      </c>
      <c r="R92" s="1"/>
      <c r="S92" s="104"/>
      <c r="T92" s="104"/>
    </row>
    <row r="93" spans="2:20" s="73" customFormat="1" ht="51">
      <c r="B93" s="20" t="s">
        <v>196</v>
      </c>
      <c r="C93" s="21" t="s">
        <v>197</v>
      </c>
      <c r="D93" s="19" t="s">
        <v>31</v>
      </c>
      <c r="E93" s="27">
        <v>1</v>
      </c>
      <c r="F93" s="40">
        <v>265.89750000000004</v>
      </c>
      <c r="G93" s="27">
        <v>265.89750000000004</v>
      </c>
      <c r="H93" s="16">
        <v>0</v>
      </c>
      <c r="I93" s="16">
        <v>0</v>
      </c>
      <c r="J93" s="48">
        <v>0</v>
      </c>
      <c r="K93" s="16"/>
      <c r="L93" s="16">
        <v>0</v>
      </c>
      <c r="M93" s="48">
        <v>0</v>
      </c>
      <c r="N93" s="16">
        <v>0</v>
      </c>
      <c r="O93" s="16">
        <v>0</v>
      </c>
      <c r="P93" s="48">
        <v>0</v>
      </c>
      <c r="R93" s="1"/>
      <c r="S93" s="104"/>
      <c r="T93" s="104"/>
    </row>
    <row r="94" spans="2:20" s="74" customFormat="1" ht="12.75">
      <c r="B94" s="78">
        <v>14</v>
      </c>
      <c r="C94" s="92" t="s">
        <v>283</v>
      </c>
      <c r="D94" s="93"/>
      <c r="E94" s="87"/>
      <c r="F94" s="88"/>
      <c r="G94" s="88"/>
      <c r="H94" s="98">
        <v>0</v>
      </c>
      <c r="I94" s="88"/>
      <c r="J94" s="88"/>
      <c r="K94" s="88"/>
      <c r="L94" s="88"/>
      <c r="M94" s="90"/>
      <c r="N94" s="89"/>
      <c r="O94" s="89"/>
      <c r="P94" s="91"/>
      <c r="R94" s="75"/>
      <c r="S94" s="105"/>
      <c r="T94" s="105"/>
    </row>
    <row r="95" spans="2:20" s="73" customFormat="1" ht="25.5">
      <c r="B95" s="20" t="s">
        <v>49</v>
      </c>
      <c r="C95" s="21" t="s">
        <v>198</v>
      </c>
      <c r="D95" s="19" t="s">
        <v>31</v>
      </c>
      <c r="E95" s="27">
        <v>2</v>
      </c>
      <c r="F95" s="40">
        <v>217.66250000000002</v>
      </c>
      <c r="G95" s="27">
        <v>435.32500000000005</v>
      </c>
      <c r="H95" s="16">
        <v>0</v>
      </c>
      <c r="I95" s="16">
        <v>0</v>
      </c>
      <c r="J95" s="48">
        <v>0</v>
      </c>
      <c r="K95" s="16"/>
      <c r="L95" s="16">
        <v>0</v>
      </c>
      <c r="M95" s="48">
        <v>0</v>
      </c>
      <c r="N95" s="16">
        <v>0</v>
      </c>
      <c r="O95" s="16">
        <v>0</v>
      </c>
      <c r="P95" s="48">
        <v>0</v>
      </c>
      <c r="R95" s="1"/>
      <c r="S95" s="104"/>
      <c r="T95" s="104"/>
    </row>
    <row r="96" spans="2:20" s="73" customFormat="1" ht="38.25">
      <c r="B96" s="20" t="s">
        <v>73</v>
      </c>
      <c r="C96" s="21" t="s">
        <v>199</v>
      </c>
      <c r="D96" s="19" t="s">
        <v>31</v>
      </c>
      <c r="E96" s="27">
        <v>2</v>
      </c>
      <c r="F96" s="40">
        <v>467.379</v>
      </c>
      <c r="G96" s="27">
        <v>934.758</v>
      </c>
      <c r="H96" s="16">
        <v>0</v>
      </c>
      <c r="I96" s="16">
        <v>0</v>
      </c>
      <c r="J96" s="48">
        <v>0</v>
      </c>
      <c r="K96" s="16"/>
      <c r="L96" s="16">
        <v>0</v>
      </c>
      <c r="M96" s="48">
        <v>0</v>
      </c>
      <c r="N96" s="16">
        <v>0</v>
      </c>
      <c r="O96" s="16">
        <v>0</v>
      </c>
      <c r="P96" s="48">
        <v>0</v>
      </c>
      <c r="R96" s="1"/>
      <c r="S96" s="104"/>
      <c r="T96" s="104"/>
    </row>
    <row r="97" spans="2:20" s="73" customFormat="1" ht="25.5">
      <c r="B97" s="20" t="s">
        <v>50</v>
      </c>
      <c r="C97" s="21" t="s">
        <v>200</v>
      </c>
      <c r="D97" s="19" t="s">
        <v>31</v>
      </c>
      <c r="E97" s="27">
        <v>1</v>
      </c>
      <c r="F97" s="40">
        <v>315.0565</v>
      </c>
      <c r="G97" s="27">
        <v>315.0565</v>
      </c>
      <c r="H97" s="16">
        <v>0</v>
      </c>
      <c r="I97" s="16">
        <v>0</v>
      </c>
      <c r="J97" s="48">
        <v>0</v>
      </c>
      <c r="K97" s="16"/>
      <c r="L97" s="16">
        <v>0</v>
      </c>
      <c r="M97" s="48">
        <v>0</v>
      </c>
      <c r="N97" s="16">
        <v>0</v>
      </c>
      <c r="O97" s="16">
        <v>0</v>
      </c>
      <c r="P97" s="48">
        <v>0</v>
      </c>
      <c r="R97" s="1"/>
      <c r="S97" s="104"/>
      <c r="T97" s="104"/>
    </row>
    <row r="98" spans="2:20" s="73" customFormat="1" ht="63.75">
      <c r="B98" s="20" t="s">
        <v>51</v>
      </c>
      <c r="C98" s="21" t="s">
        <v>201</v>
      </c>
      <c r="D98" s="19" t="s">
        <v>205</v>
      </c>
      <c r="E98" s="27">
        <v>4</v>
      </c>
      <c r="F98" s="40">
        <v>107.47099999999999</v>
      </c>
      <c r="G98" s="27">
        <v>429.88399999999996</v>
      </c>
      <c r="H98" s="16">
        <v>0</v>
      </c>
      <c r="I98" s="16">
        <v>0</v>
      </c>
      <c r="J98" s="48">
        <v>0</v>
      </c>
      <c r="K98" s="16"/>
      <c r="L98" s="16">
        <v>0</v>
      </c>
      <c r="M98" s="48">
        <v>0</v>
      </c>
      <c r="N98" s="16">
        <v>0</v>
      </c>
      <c r="O98" s="16">
        <v>0</v>
      </c>
      <c r="P98" s="48">
        <v>0</v>
      </c>
      <c r="R98" s="1"/>
      <c r="S98" s="104"/>
      <c r="T98" s="104"/>
    </row>
    <row r="99" spans="2:20" s="73" customFormat="1" ht="25.5">
      <c r="B99" s="20" t="s">
        <v>52</v>
      </c>
      <c r="C99" s="21" t="s">
        <v>80</v>
      </c>
      <c r="D99" s="19" t="s">
        <v>31</v>
      </c>
      <c r="E99" s="27">
        <v>2</v>
      </c>
      <c r="F99" s="40">
        <v>80.67</v>
      </c>
      <c r="G99" s="27">
        <v>161.34</v>
      </c>
      <c r="H99" s="16">
        <v>0</v>
      </c>
      <c r="I99" s="16">
        <v>0</v>
      </c>
      <c r="J99" s="48">
        <v>0</v>
      </c>
      <c r="K99" s="16"/>
      <c r="L99" s="16">
        <v>0</v>
      </c>
      <c r="M99" s="48">
        <v>0</v>
      </c>
      <c r="N99" s="16">
        <v>0</v>
      </c>
      <c r="O99" s="16">
        <v>0</v>
      </c>
      <c r="P99" s="48">
        <v>0</v>
      </c>
      <c r="R99" s="1"/>
      <c r="S99" s="104"/>
      <c r="T99" s="104"/>
    </row>
    <row r="100" spans="2:20" s="73" customFormat="1" ht="51">
      <c r="B100" s="20" t="s">
        <v>53</v>
      </c>
      <c r="C100" s="21" t="s">
        <v>202</v>
      </c>
      <c r="D100" s="19" t="s">
        <v>31</v>
      </c>
      <c r="E100" s="27">
        <v>1</v>
      </c>
      <c r="F100" s="40">
        <v>3307.84</v>
      </c>
      <c r="G100" s="27">
        <v>3307.84</v>
      </c>
      <c r="H100" s="16">
        <v>0</v>
      </c>
      <c r="I100" s="16">
        <v>0</v>
      </c>
      <c r="J100" s="48">
        <v>0</v>
      </c>
      <c r="K100" s="16"/>
      <c r="L100" s="16">
        <v>0</v>
      </c>
      <c r="M100" s="48">
        <v>0</v>
      </c>
      <c r="N100" s="16">
        <v>0</v>
      </c>
      <c r="O100" s="16">
        <v>0</v>
      </c>
      <c r="P100" s="48">
        <v>0</v>
      </c>
      <c r="R100" s="1"/>
      <c r="S100" s="104"/>
      <c r="T100" s="104"/>
    </row>
    <row r="101" spans="2:20" s="73" customFormat="1" ht="25.5">
      <c r="B101" s="20" t="s">
        <v>54</v>
      </c>
      <c r="C101" s="21" t="s">
        <v>203</v>
      </c>
      <c r="D101" s="19" t="s">
        <v>31</v>
      </c>
      <c r="E101" s="27">
        <v>2</v>
      </c>
      <c r="F101" s="40">
        <v>41.40950000000001</v>
      </c>
      <c r="G101" s="27">
        <v>82.81900000000002</v>
      </c>
      <c r="H101" s="16">
        <v>0</v>
      </c>
      <c r="I101" s="16">
        <v>0</v>
      </c>
      <c r="J101" s="48">
        <v>0</v>
      </c>
      <c r="K101" s="16"/>
      <c r="L101" s="16">
        <v>0</v>
      </c>
      <c r="M101" s="48">
        <v>0</v>
      </c>
      <c r="N101" s="16">
        <v>0</v>
      </c>
      <c r="O101" s="16">
        <v>0</v>
      </c>
      <c r="P101" s="48">
        <v>0</v>
      </c>
      <c r="R101" s="1"/>
      <c r="S101" s="104"/>
      <c r="T101" s="104"/>
    </row>
    <row r="102" spans="2:20" s="73" customFormat="1" ht="25.5">
      <c r="B102" s="20" t="s">
        <v>57</v>
      </c>
      <c r="C102" s="21" t="s">
        <v>204</v>
      </c>
      <c r="D102" s="19" t="s">
        <v>31</v>
      </c>
      <c r="E102" s="27">
        <v>2</v>
      </c>
      <c r="F102" s="40">
        <v>43.85150000000001</v>
      </c>
      <c r="G102" s="27">
        <v>87.70300000000002</v>
      </c>
      <c r="H102" s="16">
        <v>0</v>
      </c>
      <c r="I102" s="16">
        <v>0</v>
      </c>
      <c r="J102" s="48">
        <v>0</v>
      </c>
      <c r="K102" s="16"/>
      <c r="L102" s="16">
        <v>0</v>
      </c>
      <c r="M102" s="48">
        <v>0</v>
      </c>
      <c r="N102" s="16">
        <v>0</v>
      </c>
      <c r="O102" s="16">
        <v>0</v>
      </c>
      <c r="P102" s="48">
        <v>0</v>
      </c>
      <c r="R102" s="1"/>
      <c r="S102" s="104"/>
      <c r="T102" s="104"/>
    </row>
    <row r="103" spans="2:20" s="73" customFormat="1" ht="12.75">
      <c r="B103" s="78">
        <v>15</v>
      </c>
      <c r="C103" s="35" t="s">
        <v>206</v>
      </c>
      <c r="D103" s="39"/>
      <c r="E103" s="39"/>
      <c r="F103" s="39"/>
      <c r="G103" s="39">
        <v>0</v>
      </c>
      <c r="H103" s="98">
        <v>0</v>
      </c>
      <c r="I103" s="39">
        <v>0</v>
      </c>
      <c r="J103" s="39">
        <v>0</v>
      </c>
      <c r="K103" s="39"/>
      <c r="L103" s="39"/>
      <c r="M103" s="39"/>
      <c r="N103" s="39"/>
      <c r="O103" s="39"/>
      <c r="P103" s="50"/>
      <c r="R103" s="1"/>
      <c r="S103" s="104"/>
      <c r="T103" s="104"/>
    </row>
    <row r="104" spans="2:20" s="73" customFormat="1" ht="38.25">
      <c r="B104" s="20" t="s">
        <v>207</v>
      </c>
      <c r="C104" s="21" t="s">
        <v>94</v>
      </c>
      <c r="D104" s="19" t="s">
        <v>32</v>
      </c>
      <c r="E104" s="27">
        <v>323.24</v>
      </c>
      <c r="F104" s="40">
        <v>24.838</v>
      </c>
      <c r="G104" s="27">
        <v>8028.635120000001</v>
      </c>
      <c r="H104" s="16">
        <v>70</v>
      </c>
      <c r="I104" s="16">
        <v>1738.66</v>
      </c>
      <c r="J104" s="48">
        <v>0.21655735676277688</v>
      </c>
      <c r="K104" s="16">
        <v>161.62</v>
      </c>
      <c r="L104" s="16">
        <v>4014.3175600000004</v>
      </c>
      <c r="M104" s="48">
        <v>0.5</v>
      </c>
      <c r="N104" s="16">
        <v>231.62</v>
      </c>
      <c r="O104" s="16">
        <v>5752.97756</v>
      </c>
      <c r="P104" s="48">
        <v>0.7165573567627769</v>
      </c>
      <c r="R104" s="1"/>
      <c r="S104" s="104"/>
      <c r="T104" s="104"/>
    </row>
    <row r="105" spans="2:20" s="73" customFormat="1" ht="76.5">
      <c r="B105" s="20" t="s">
        <v>208</v>
      </c>
      <c r="C105" s="21" t="s">
        <v>93</v>
      </c>
      <c r="D105" s="19" t="s">
        <v>205</v>
      </c>
      <c r="E105" s="27">
        <v>19</v>
      </c>
      <c r="F105" s="40">
        <v>855.8825000000002</v>
      </c>
      <c r="G105" s="27">
        <v>16261.767500000004</v>
      </c>
      <c r="H105" s="16">
        <v>0</v>
      </c>
      <c r="I105" s="16">
        <v>0</v>
      </c>
      <c r="J105" s="48">
        <v>0</v>
      </c>
      <c r="K105" s="16"/>
      <c r="L105" s="16">
        <v>0</v>
      </c>
      <c r="M105" s="48">
        <v>0</v>
      </c>
      <c r="N105" s="16">
        <v>0</v>
      </c>
      <c r="O105" s="16">
        <v>0</v>
      </c>
      <c r="P105" s="48">
        <v>0</v>
      </c>
      <c r="R105" s="1"/>
      <c r="S105" s="104"/>
      <c r="T105" s="104"/>
    </row>
    <row r="106" spans="2:20" s="73" customFormat="1" ht="25.5">
      <c r="B106" s="20" t="s">
        <v>209</v>
      </c>
      <c r="C106" s="21" t="s">
        <v>79</v>
      </c>
      <c r="D106" s="19" t="s">
        <v>32</v>
      </c>
      <c r="E106" s="27">
        <v>50</v>
      </c>
      <c r="F106" s="40">
        <v>18.09</v>
      </c>
      <c r="G106" s="27">
        <v>904.5</v>
      </c>
      <c r="H106" s="16">
        <v>0</v>
      </c>
      <c r="I106" s="16">
        <v>0</v>
      </c>
      <c r="J106" s="48">
        <v>0</v>
      </c>
      <c r="K106" s="16"/>
      <c r="L106" s="16">
        <v>0</v>
      </c>
      <c r="M106" s="48">
        <v>0</v>
      </c>
      <c r="N106" s="16">
        <v>0</v>
      </c>
      <c r="O106" s="16">
        <v>0</v>
      </c>
      <c r="P106" s="48">
        <v>0</v>
      </c>
      <c r="R106" s="1"/>
      <c r="S106" s="104"/>
      <c r="T106" s="104"/>
    </row>
    <row r="107" spans="2:20" s="73" customFormat="1" ht="25.5">
      <c r="B107" s="20" t="s">
        <v>210</v>
      </c>
      <c r="C107" s="21" t="s">
        <v>95</v>
      </c>
      <c r="D107" s="19" t="s">
        <v>205</v>
      </c>
      <c r="E107" s="27">
        <v>2</v>
      </c>
      <c r="F107" s="40">
        <v>218.3395</v>
      </c>
      <c r="G107" s="27">
        <v>436.679</v>
      </c>
      <c r="H107" s="16">
        <v>0</v>
      </c>
      <c r="I107" s="16">
        <v>0</v>
      </c>
      <c r="J107" s="48">
        <v>0</v>
      </c>
      <c r="K107" s="16"/>
      <c r="L107" s="16">
        <v>0</v>
      </c>
      <c r="M107" s="48">
        <v>0</v>
      </c>
      <c r="N107" s="16">
        <v>0</v>
      </c>
      <c r="O107" s="16">
        <v>0</v>
      </c>
      <c r="P107" s="48">
        <v>0</v>
      </c>
      <c r="R107" s="1"/>
      <c r="S107" s="104"/>
      <c r="T107" s="104"/>
    </row>
    <row r="108" spans="2:20" s="73" customFormat="1" ht="25.5">
      <c r="B108" s="20" t="s">
        <v>211</v>
      </c>
      <c r="C108" s="21" t="s">
        <v>135</v>
      </c>
      <c r="D108" s="19" t="s">
        <v>133</v>
      </c>
      <c r="E108" s="27">
        <v>4.8</v>
      </c>
      <c r="F108" s="40">
        <v>368.84399999999994</v>
      </c>
      <c r="G108" s="27">
        <v>1770.4511999999997</v>
      </c>
      <c r="H108" s="16">
        <v>0</v>
      </c>
      <c r="I108" s="16">
        <v>0</v>
      </c>
      <c r="J108" s="48">
        <v>0</v>
      </c>
      <c r="K108" s="16"/>
      <c r="L108" s="16">
        <v>0</v>
      </c>
      <c r="M108" s="48">
        <v>0</v>
      </c>
      <c r="N108" s="16">
        <v>0</v>
      </c>
      <c r="O108" s="16">
        <v>0</v>
      </c>
      <c r="P108" s="48">
        <v>0</v>
      </c>
      <c r="R108" s="1"/>
      <c r="S108" s="104"/>
      <c r="T108" s="104"/>
    </row>
    <row r="109" spans="2:20" s="73" customFormat="1" ht="12.75">
      <c r="B109" s="78">
        <v>16</v>
      </c>
      <c r="C109" s="35" t="s">
        <v>297</v>
      </c>
      <c r="D109" s="39"/>
      <c r="E109" s="39"/>
      <c r="F109" s="39"/>
      <c r="G109" s="39">
        <v>0</v>
      </c>
      <c r="H109" s="98">
        <v>0</v>
      </c>
      <c r="I109" s="39">
        <v>0</v>
      </c>
      <c r="J109" s="39">
        <v>0</v>
      </c>
      <c r="K109" s="39"/>
      <c r="L109" s="39"/>
      <c r="M109" s="39"/>
      <c r="N109" s="39"/>
      <c r="O109" s="39"/>
      <c r="P109" s="50"/>
      <c r="R109" s="1"/>
      <c r="S109" s="104"/>
      <c r="T109" s="104"/>
    </row>
    <row r="110" spans="2:20" s="73" customFormat="1" ht="12.75">
      <c r="B110" s="20" t="s">
        <v>212</v>
      </c>
      <c r="C110" s="21" t="s">
        <v>213</v>
      </c>
      <c r="D110" s="19" t="s">
        <v>205</v>
      </c>
      <c r="E110" s="27">
        <v>1</v>
      </c>
      <c r="F110" s="40">
        <v>4525.599899999999</v>
      </c>
      <c r="G110" s="27">
        <v>4525.599899999999</v>
      </c>
      <c r="H110" s="16">
        <v>0</v>
      </c>
      <c r="I110" s="16">
        <v>0</v>
      </c>
      <c r="J110" s="48">
        <v>0</v>
      </c>
      <c r="K110" s="16"/>
      <c r="L110" s="16">
        <v>0</v>
      </c>
      <c r="M110" s="48">
        <v>0</v>
      </c>
      <c r="N110" s="16">
        <v>0</v>
      </c>
      <c r="O110" s="16">
        <v>0</v>
      </c>
      <c r="P110" s="48">
        <v>0</v>
      </c>
      <c r="R110" s="1"/>
      <c r="S110" s="104"/>
      <c r="T110" s="104"/>
    </row>
    <row r="111" spans="2:20" s="73" customFormat="1" ht="12.75">
      <c r="B111" s="20" t="s">
        <v>214</v>
      </c>
      <c r="C111" s="21" t="s">
        <v>215</v>
      </c>
      <c r="D111" s="19" t="s">
        <v>205</v>
      </c>
      <c r="E111" s="27">
        <v>1</v>
      </c>
      <c r="F111" s="40">
        <v>4346.079199999999</v>
      </c>
      <c r="G111" s="27">
        <v>4346.079199999999</v>
      </c>
      <c r="H111" s="16">
        <v>0</v>
      </c>
      <c r="I111" s="16">
        <v>0</v>
      </c>
      <c r="J111" s="48">
        <v>0</v>
      </c>
      <c r="K111" s="16"/>
      <c r="L111" s="16">
        <v>0</v>
      </c>
      <c r="M111" s="48">
        <v>0</v>
      </c>
      <c r="N111" s="16">
        <v>0</v>
      </c>
      <c r="O111" s="16">
        <v>0</v>
      </c>
      <c r="P111" s="48">
        <v>0</v>
      </c>
      <c r="R111" s="1"/>
      <c r="S111" s="104"/>
      <c r="T111" s="104"/>
    </row>
    <row r="112" spans="2:20" s="73" customFormat="1" ht="12.75">
      <c r="B112" s="20" t="s">
        <v>216</v>
      </c>
      <c r="C112" s="21" t="s">
        <v>217</v>
      </c>
      <c r="D112" s="19" t="s">
        <v>205</v>
      </c>
      <c r="E112" s="27">
        <v>1</v>
      </c>
      <c r="F112" s="40">
        <v>4602.0428999999995</v>
      </c>
      <c r="G112" s="27">
        <v>4602.0428999999995</v>
      </c>
      <c r="H112" s="16">
        <v>0</v>
      </c>
      <c r="I112" s="16">
        <v>0</v>
      </c>
      <c r="J112" s="48">
        <v>0</v>
      </c>
      <c r="K112" s="16"/>
      <c r="L112" s="16">
        <v>0</v>
      </c>
      <c r="M112" s="48">
        <v>0</v>
      </c>
      <c r="N112" s="16">
        <v>0</v>
      </c>
      <c r="O112" s="16">
        <v>0</v>
      </c>
      <c r="P112" s="48">
        <v>0</v>
      </c>
      <c r="R112" s="1"/>
      <c r="S112" s="104"/>
      <c r="T112" s="104"/>
    </row>
    <row r="113" spans="2:20" s="73" customFormat="1" ht="12.75">
      <c r="B113" s="20" t="s">
        <v>218</v>
      </c>
      <c r="C113" s="21" t="s">
        <v>219</v>
      </c>
      <c r="D113" s="19" t="s">
        <v>205</v>
      </c>
      <c r="E113" s="27">
        <v>1</v>
      </c>
      <c r="F113" s="40">
        <v>4705.4443</v>
      </c>
      <c r="G113" s="27">
        <v>4705.4443</v>
      </c>
      <c r="H113" s="16">
        <v>0</v>
      </c>
      <c r="I113" s="16">
        <v>0</v>
      </c>
      <c r="J113" s="48">
        <v>0</v>
      </c>
      <c r="K113" s="16"/>
      <c r="L113" s="16">
        <v>0</v>
      </c>
      <c r="M113" s="48">
        <v>0</v>
      </c>
      <c r="N113" s="16">
        <v>0</v>
      </c>
      <c r="O113" s="16">
        <v>0</v>
      </c>
      <c r="P113" s="48">
        <v>0</v>
      </c>
      <c r="R113" s="1"/>
      <c r="S113" s="104"/>
      <c r="T113" s="104"/>
    </row>
    <row r="114" spans="2:20" s="73" customFormat="1" ht="12.75">
      <c r="B114" s="20" t="s">
        <v>220</v>
      </c>
      <c r="C114" s="22" t="s">
        <v>221</v>
      </c>
      <c r="D114" s="19" t="s">
        <v>205</v>
      </c>
      <c r="E114" s="27">
        <v>1</v>
      </c>
      <c r="F114" s="40">
        <v>4580.936</v>
      </c>
      <c r="G114" s="27">
        <v>4580.936</v>
      </c>
      <c r="H114" s="16">
        <v>0</v>
      </c>
      <c r="I114" s="16">
        <v>0</v>
      </c>
      <c r="J114" s="48">
        <v>0</v>
      </c>
      <c r="K114" s="16"/>
      <c r="L114" s="16">
        <v>0</v>
      </c>
      <c r="M114" s="48">
        <v>0</v>
      </c>
      <c r="N114" s="16">
        <v>0</v>
      </c>
      <c r="O114" s="16">
        <v>0</v>
      </c>
      <c r="P114" s="48">
        <v>0</v>
      </c>
      <c r="R114" s="1"/>
      <c r="S114" s="104"/>
      <c r="T114" s="104"/>
    </row>
    <row r="115" spans="2:20" s="73" customFormat="1" ht="12.75">
      <c r="B115" s="20" t="s">
        <v>222</v>
      </c>
      <c r="C115" s="21" t="s">
        <v>223</v>
      </c>
      <c r="D115" s="19" t="s">
        <v>205</v>
      </c>
      <c r="E115" s="27">
        <v>1</v>
      </c>
      <c r="F115" s="40">
        <v>4558.7916000000005</v>
      </c>
      <c r="G115" s="27">
        <v>4558.7916000000005</v>
      </c>
      <c r="H115" s="16">
        <v>0</v>
      </c>
      <c r="I115" s="16">
        <v>0</v>
      </c>
      <c r="J115" s="48">
        <v>0</v>
      </c>
      <c r="K115" s="16"/>
      <c r="L115" s="16">
        <v>0</v>
      </c>
      <c r="M115" s="48">
        <v>0</v>
      </c>
      <c r="N115" s="16">
        <v>0</v>
      </c>
      <c r="O115" s="16">
        <v>0</v>
      </c>
      <c r="P115" s="48">
        <v>0</v>
      </c>
      <c r="R115" s="1"/>
      <c r="S115" s="104"/>
      <c r="T115" s="104"/>
    </row>
    <row r="116" spans="2:20" s="73" customFormat="1" ht="12.75">
      <c r="B116" s="20" t="s">
        <v>224</v>
      </c>
      <c r="C116" s="21" t="s">
        <v>225</v>
      </c>
      <c r="D116" s="19" t="s">
        <v>205</v>
      </c>
      <c r="E116" s="27">
        <v>1</v>
      </c>
      <c r="F116" s="40">
        <v>4982.1497</v>
      </c>
      <c r="G116" s="27">
        <v>4982.1497</v>
      </c>
      <c r="H116" s="16">
        <v>0</v>
      </c>
      <c r="I116" s="16">
        <v>0</v>
      </c>
      <c r="J116" s="48">
        <v>0</v>
      </c>
      <c r="K116" s="16"/>
      <c r="L116" s="16">
        <v>0</v>
      </c>
      <c r="M116" s="48">
        <v>0</v>
      </c>
      <c r="N116" s="16">
        <v>0</v>
      </c>
      <c r="O116" s="16">
        <v>0</v>
      </c>
      <c r="P116" s="48">
        <v>0</v>
      </c>
      <c r="R116" s="1"/>
      <c r="S116" s="104"/>
      <c r="T116" s="104"/>
    </row>
    <row r="117" spans="2:20" s="73" customFormat="1" ht="12.75">
      <c r="B117" s="20" t="s">
        <v>226</v>
      </c>
      <c r="C117" s="21" t="s">
        <v>227</v>
      </c>
      <c r="D117" s="19" t="s">
        <v>205</v>
      </c>
      <c r="E117" s="27">
        <v>1</v>
      </c>
      <c r="F117" s="40">
        <v>4430.125</v>
      </c>
      <c r="G117" s="27">
        <v>4430.125</v>
      </c>
      <c r="H117" s="16">
        <v>0</v>
      </c>
      <c r="I117" s="16">
        <v>0</v>
      </c>
      <c r="J117" s="48">
        <v>0</v>
      </c>
      <c r="K117" s="16"/>
      <c r="L117" s="16">
        <v>0</v>
      </c>
      <c r="M117" s="48">
        <v>0</v>
      </c>
      <c r="N117" s="16">
        <v>0</v>
      </c>
      <c r="O117" s="16">
        <v>0</v>
      </c>
      <c r="P117" s="48">
        <v>0</v>
      </c>
      <c r="R117" s="1"/>
      <c r="S117" s="104"/>
      <c r="T117" s="104"/>
    </row>
    <row r="118" spans="2:20" s="73" customFormat="1" ht="12.75">
      <c r="B118" s="20" t="s">
        <v>228</v>
      </c>
      <c r="C118" s="21" t="s">
        <v>229</v>
      </c>
      <c r="D118" s="19" t="s">
        <v>205</v>
      </c>
      <c r="E118" s="27">
        <v>1</v>
      </c>
      <c r="F118" s="40">
        <v>3950.4098999999997</v>
      </c>
      <c r="G118" s="27">
        <v>3950.4098999999997</v>
      </c>
      <c r="H118" s="16">
        <v>0</v>
      </c>
      <c r="I118" s="16">
        <v>0</v>
      </c>
      <c r="J118" s="48">
        <v>0</v>
      </c>
      <c r="K118" s="16"/>
      <c r="L118" s="16">
        <v>0</v>
      </c>
      <c r="M118" s="48">
        <v>0</v>
      </c>
      <c r="N118" s="16">
        <v>0</v>
      </c>
      <c r="O118" s="16">
        <v>0</v>
      </c>
      <c r="P118" s="48">
        <v>0</v>
      </c>
      <c r="R118" s="1"/>
      <c r="S118" s="104"/>
      <c r="T118" s="104"/>
    </row>
    <row r="119" spans="2:20" s="73" customFormat="1" ht="12.75">
      <c r="B119" s="20" t="s">
        <v>230</v>
      </c>
      <c r="C119" s="21" t="s">
        <v>231</v>
      </c>
      <c r="D119" s="19" t="s">
        <v>205</v>
      </c>
      <c r="E119" s="27">
        <v>1</v>
      </c>
      <c r="F119" s="40">
        <v>4829.205599999999</v>
      </c>
      <c r="G119" s="27">
        <v>4829.205599999999</v>
      </c>
      <c r="H119" s="16">
        <v>0</v>
      </c>
      <c r="I119" s="16">
        <v>0</v>
      </c>
      <c r="J119" s="48">
        <v>0</v>
      </c>
      <c r="K119" s="16"/>
      <c r="L119" s="16">
        <v>0</v>
      </c>
      <c r="M119" s="48">
        <v>0</v>
      </c>
      <c r="N119" s="16">
        <v>0</v>
      </c>
      <c r="O119" s="16">
        <v>0</v>
      </c>
      <c r="P119" s="48">
        <v>0</v>
      </c>
      <c r="R119" s="1"/>
      <c r="S119" s="104"/>
      <c r="T119" s="104"/>
    </row>
    <row r="120" spans="2:20" s="73" customFormat="1" ht="12.75">
      <c r="B120" s="20" t="s">
        <v>232</v>
      </c>
      <c r="C120" s="22" t="s">
        <v>233</v>
      </c>
      <c r="D120" s="19" t="s">
        <v>205</v>
      </c>
      <c r="E120" s="27">
        <v>1</v>
      </c>
      <c r="F120" s="40">
        <v>3116.0108999999998</v>
      </c>
      <c r="G120" s="27">
        <v>3116.0108999999998</v>
      </c>
      <c r="H120" s="16">
        <v>0</v>
      </c>
      <c r="I120" s="16">
        <v>0</v>
      </c>
      <c r="J120" s="48">
        <v>0</v>
      </c>
      <c r="K120" s="16"/>
      <c r="L120" s="16">
        <v>0</v>
      </c>
      <c r="M120" s="48">
        <v>0</v>
      </c>
      <c r="N120" s="16">
        <v>0</v>
      </c>
      <c r="O120" s="16">
        <v>0</v>
      </c>
      <c r="P120" s="48">
        <v>0</v>
      </c>
      <c r="R120" s="1"/>
      <c r="S120" s="104"/>
      <c r="T120" s="104"/>
    </row>
    <row r="121" spans="2:20" s="73" customFormat="1" ht="25.5">
      <c r="B121" s="20" t="s">
        <v>234</v>
      </c>
      <c r="C121" s="21" t="s">
        <v>235</v>
      </c>
      <c r="D121" s="19" t="s">
        <v>205</v>
      </c>
      <c r="E121" s="27">
        <v>1</v>
      </c>
      <c r="F121" s="40">
        <v>7735.5336</v>
      </c>
      <c r="G121" s="27">
        <v>7735.5336</v>
      </c>
      <c r="H121" s="16">
        <v>0</v>
      </c>
      <c r="I121" s="16">
        <v>0</v>
      </c>
      <c r="J121" s="48">
        <v>0</v>
      </c>
      <c r="K121" s="16"/>
      <c r="L121" s="16">
        <v>0</v>
      </c>
      <c r="M121" s="48">
        <v>0</v>
      </c>
      <c r="N121" s="16">
        <v>0</v>
      </c>
      <c r="O121" s="16">
        <v>0</v>
      </c>
      <c r="P121" s="48">
        <v>0</v>
      </c>
      <c r="R121" s="1"/>
      <c r="S121" s="104"/>
      <c r="T121" s="104"/>
    </row>
    <row r="122" spans="2:20" s="73" customFormat="1" ht="25.5">
      <c r="B122" s="20" t="s">
        <v>236</v>
      </c>
      <c r="C122" s="21" t="s">
        <v>237</v>
      </c>
      <c r="D122" s="19" t="s">
        <v>205</v>
      </c>
      <c r="E122" s="27">
        <v>1</v>
      </c>
      <c r="F122" s="40">
        <v>6646.2333</v>
      </c>
      <c r="G122" s="27">
        <v>6646.2333</v>
      </c>
      <c r="H122" s="16">
        <v>0</v>
      </c>
      <c r="I122" s="16">
        <v>0</v>
      </c>
      <c r="J122" s="48">
        <v>0</v>
      </c>
      <c r="K122" s="16"/>
      <c r="L122" s="16">
        <v>0</v>
      </c>
      <c r="M122" s="48">
        <v>0</v>
      </c>
      <c r="N122" s="16">
        <v>0</v>
      </c>
      <c r="O122" s="16">
        <v>0</v>
      </c>
      <c r="P122" s="48">
        <v>0</v>
      </c>
      <c r="R122" s="1"/>
      <c r="S122" s="104"/>
      <c r="T122" s="104"/>
    </row>
    <row r="123" spans="2:20" s="73" customFormat="1" ht="12.75">
      <c r="B123" s="20" t="s">
        <v>238</v>
      </c>
      <c r="C123" s="21" t="s">
        <v>239</v>
      </c>
      <c r="D123" s="19" t="s">
        <v>205</v>
      </c>
      <c r="E123" s="27">
        <v>1</v>
      </c>
      <c r="F123" s="40">
        <v>1666.7562</v>
      </c>
      <c r="G123" s="27">
        <v>1666.7562</v>
      </c>
      <c r="H123" s="16">
        <v>0</v>
      </c>
      <c r="I123" s="16">
        <v>0</v>
      </c>
      <c r="J123" s="48">
        <v>0</v>
      </c>
      <c r="K123" s="16"/>
      <c r="L123" s="16">
        <v>0</v>
      </c>
      <c r="M123" s="48">
        <v>0</v>
      </c>
      <c r="N123" s="16">
        <v>0</v>
      </c>
      <c r="O123" s="16">
        <v>0</v>
      </c>
      <c r="P123" s="48">
        <v>0</v>
      </c>
      <c r="R123" s="1"/>
      <c r="S123" s="104"/>
      <c r="T123" s="104"/>
    </row>
    <row r="124" spans="2:20" s="73" customFormat="1" ht="12.75">
      <c r="B124" s="20" t="s">
        <v>240</v>
      </c>
      <c r="C124" s="21" t="s">
        <v>241</v>
      </c>
      <c r="D124" s="19" t="s">
        <v>205</v>
      </c>
      <c r="E124" s="27">
        <v>1</v>
      </c>
      <c r="F124" s="40">
        <v>1308.7024999999999</v>
      </c>
      <c r="G124" s="27">
        <v>1308.7024999999999</v>
      </c>
      <c r="H124" s="16">
        <v>0</v>
      </c>
      <c r="I124" s="16">
        <v>0</v>
      </c>
      <c r="J124" s="48">
        <v>0</v>
      </c>
      <c r="K124" s="16"/>
      <c r="L124" s="16">
        <v>0</v>
      </c>
      <c r="M124" s="48">
        <v>0</v>
      </c>
      <c r="N124" s="16">
        <v>0</v>
      </c>
      <c r="O124" s="16">
        <v>0</v>
      </c>
      <c r="P124" s="48">
        <v>0</v>
      </c>
      <c r="R124" s="1"/>
      <c r="S124" s="104"/>
      <c r="T124" s="104"/>
    </row>
    <row r="125" spans="2:20" s="73" customFormat="1" ht="12.75">
      <c r="B125" s="20" t="s">
        <v>242</v>
      </c>
      <c r="C125" s="21" t="s">
        <v>243</v>
      </c>
      <c r="D125" s="19" t="s">
        <v>205</v>
      </c>
      <c r="E125" s="27">
        <v>1</v>
      </c>
      <c r="F125" s="40">
        <v>1666.7562</v>
      </c>
      <c r="G125" s="27">
        <v>1666.7562</v>
      </c>
      <c r="H125" s="16">
        <v>0</v>
      </c>
      <c r="I125" s="16">
        <v>0</v>
      </c>
      <c r="J125" s="48">
        <v>0</v>
      </c>
      <c r="K125" s="16"/>
      <c r="L125" s="16">
        <v>0</v>
      </c>
      <c r="M125" s="48">
        <v>0</v>
      </c>
      <c r="N125" s="16">
        <v>0</v>
      </c>
      <c r="O125" s="16">
        <v>0</v>
      </c>
      <c r="P125" s="48">
        <v>0</v>
      </c>
      <c r="R125" s="1"/>
      <c r="S125" s="104"/>
      <c r="T125" s="104"/>
    </row>
    <row r="126" spans="2:20" s="73" customFormat="1" ht="12.75">
      <c r="B126" s="78">
        <v>17</v>
      </c>
      <c r="C126" s="35" t="s">
        <v>298</v>
      </c>
      <c r="D126" s="39"/>
      <c r="E126" s="39"/>
      <c r="F126" s="39"/>
      <c r="G126" s="39">
        <v>0</v>
      </c>
      <c r="H126" s="98">
        <v>0</v>
      </c>
      <c r="I126" s="39">
        <v>0</v>
      </c>
      <c r="J126" s="39">
        <v>0</v>
      </c>
      <c r="K126" s="39"/>
      <c r="L126" s="39"/>
      <c r="M126" s="39"/>
      <c r="N126" s="39"/>
      <c r="O126" s="39"/>
      <c r="P126" s="50"/>
      <c r="R126" s="1"/>
      <c r="S126" s="104"/>
      <c r="T126" s="104"/>
    </row>
    <row r="127" spans="2:20" s="73" customFormat="1" ht="38.25">
      <c r="B127" s="20" t="s">
        <v>244</v>
      </c>
      <c r="C127" s="21" t="s">
        <v>245</v>
      </c>
      <c r="D127" s="19" t="s">
        <v>31</v>
      </c>
      <c r="E127" s="29">
        <v>1</v>
      </c>
      <c r="F127" s="40">
        <v>1596.2375</v>
      </c>
      <c r="G127" s="27">
        <v>1596.2375</v>
      </c>
      <c r="H127" s="16">
        <v>0</v>
      </c>
      <c r="I127" s="16">
        <v>0</v>
      </c>
      <c r="J127" s="48">
        <v>0</v>
      </c>
      <c r="K127" s="16"/>
      <c r="L127" s="16">
        <v>0</v>
      </c>
      <c r="M127" s="48">
        <v>0</v>
      </c>
      <c r="N127" s="16">
        <v>0</v>
      </c>
      <c r="O127" s="16">
        <v>0</v>
      </c>
      <c r="P127" s="48">
        <v>0</v>
      </c>
      <c r="R127" s="1"/>
      <c r="S127" s="104"/>
      <c r="T127" s="104"/>
    </row>
    <row r="128" spans="2:20" s="73" customFormat="1" ht="51">
      <c r="B128" s="20" t="s">
        <v>246</v>
      </c>
      <c r="C128" s="21" t="s">
        <v>247</v>
      </c>
      <c r="D128" s="19" t="s">
        <v>31</v>
      </c>
      <c r="E128" s="29">
        <v>1</v>
      </c>
      <c r="F128" s="40">
        <v>293.78700000000003</v>
      </c>
      <c r="G128" s="27">
        <v>293.78700000000003</v>
      </c>
      <c r="H128" s="16">
        <v>0</v>
      </c>
      <c r="I128" s="16">
        <v>0</v>
      </c>
      <c r="J128" s="48">
        <v>0</v>
      </c>
      <c r="K128" s="16"/>
      <c r="L128" s="16">
        <v>0</v>
      </c>
      <c r="M128" s="48">
        <v>0</v>
      </c>
      <c r="N128" s="16">
        <v>0</v>
      </c>
      <c r="O128" s="16">
        <v>0</v>
      </c>
      <c r="P128" s="48">
        <v>0</v>
      </c>
      <c r="R128" s="1"/>
      <c r="S128" s="104"/>
      <c r="T128" s="104"/>
    </row>
    <row r="129" spans="2:20" s="73" customFormat="1" ht="38.25">
      <c r="B129" s="20" t="s">
        <v>248</v>
      </c>
      <c r="C129" s="21" t="s">
        <v>249</v>
      </c>
      <c r="D129" s="19" t="s">
        <v>31</v>
      </c>
      <c r="E129" s="29">
        <v>3</v>
      </c>
      <c r="F129" s="40">
        <v>104.4095</v>
      </c>
      <c r="G129" s="27">
        <v>313.2285</v>
      </c>
      <c r="H129" s="16">
        <v>0</v>
      </c>
      <c r="I129" s="16">
        <v>0</v>
      </c>
      <c r="J129" s="48">
        <v>0</v>
      </c>
      <c r="K129" s="16"/>
      <c r="L129" s="16">
        <v>0</v>
      </c>
      <c r="M129" s="48">
        <v>0</v>
      </c>
      <c r="N129" s="16">
        <v>0</v>
      </c>
      <c r="O129" s="16">
        <v>0</v>
      </c>
      <c r="P129" s="48">
        <v>0</v>
      </c>
      <c r="R129" s="1"/>
      <c r="S129" s="104"/>
      <c r="T129" s="104"/>
    </row>
    <row r="130" spans="2:20" s="73" customFormat="1" ht="51">
      <c r="B130" s="20" t="s">
        <v>250</v>
      </c>
      <c r="C130" s="21" t="s">
        <v>56</v>
      </c>
      <c r="D130" s="19" t="s">
        <v>31</v>
      </c>
      <c r="E130" s="29">
        <v>3</v>
      </c>
      <c r="F130" s="40">
        <v>106.8405</v>
      </c>
      <c r="G130" s="27">
        <v>320.5215</v>
      </c>
      <c r="H130" s="16">
        <v>0</v>
      </c>
      <c r="I130" s="16">
        <v>0</v>
      </c>
      <c r="J130" s="48">
        <v>0</v>
      </c>
      <c r="K130" s="16"/>
      <c r="L130" s="16">
        <v>0</v>
      </c>
      <c r="M130" s="48">
        <v>0</v>
      </c>
      <c r="N130" s="16">
        <v>0</v>
      </c>
      <c r="O130" s="16">
        <v>0</v>
      </c>
      <c r="P130" s="48">
        <v>0</v>
      </c>
      <c r="R130" s="1"/>
      <c r="S130" s="104"/>
      <c r="T130" s="104"/>
    </row>
    <row r="131" spans="2:20" s="73" customFormat="1" ht="25.5">
      <c r="B131" s="20" t="s">
        <v>251</v>
      </c>
      <c r="C131" s="21" t="s">
        <v>84</v>
      </c>
      <c r="D131" s="19" t="s">
        <v>275</v>
      </c>
      <c r="E131" s="27">
        <v>2</v>
      </c>
      <c r="F131" s="40">
        <v>6.7410000000000005</v>
      </c>
      <c r="G131" s="27">
        <v>13.482000000000001</v>
      </c>
      <c r="H131" s="16">
        <v>0</v>
      </c>
      <c r="I131" s="16">
        <v>0</v>
      </c>
      <c r="J131" s="48">
        <v>0</v>
      </c>
      <c r="K131" s="16"/>
      <c r="L131" s="16">
        <v>0</v>
      </c>
      <c r="M131" s="48">
        <v>0</v>
      </c>
      <c r="N131" s="16">
        <v>0</v>
      </c>
      <c r="O131" s="16">
        <v>0</v>
      </c>
      <c r="P131" s="48">
        <v>0</v>
      </c>
      <c r="R131" s="1"/>
      <c r="S131" s="104"/>
      <c r="T131" s="104"/>
    </row>
    <row r="132" spans="2:20" s="73" customFormat="1" ht="25.5">
      <c r="B132" s="20" t="s">
        <v>252</v>
      </c>
      <c r="C132" s="21" t="s">
        <v>85</v>
      </c>
      <c r="D132" s="19" t="s">
        <v>275</v>
      </c>
      <c r="E132" s="27">
        <v>4</v>
      </c>
      <c r="F132" s="40">
        <v>23.736999999999995</v>
      </c>
      <c r="G132" s="27">
        <v>94.94799999999998</v>
      </c>
      <c r="H132" s="16">
        <v>0</v>
      </c>
      <c r="I132" s="16">
        <v>0</v>
      </c>
      <c r="J132" s="48">
        <v>0</v>
      </c>
      <c r="K132" s="16"/>
      <c r="L132" s="16">
        <v>0</v>
      </c>
      <c r="M132" s="48">
        <v>0</v>
      </c>
      <c r="N132" s="16">
        <v>0</v>
      </c>
      <c r="O132" s="16">
        <v>0</v>
      </c>
      <c r="P132" s="48">
        <v>0</v>
      </c>
      <c r="R132" s="1"/>
      <c r="S132" s="104"/>
      <c r="T132" s="104"/>
    </row>
    <row r="133" spans="2:20" s="73" customFormat="1" ht="25.5">
      <c r="B133" s="20" t="s">
        <v>253</v>
      </c>
      <c r="C133" s="21" t="s">
        <v>86</v>
      </c>
      <c r="D133" s="19" t="s">
        <v>275</v>
      </c>
      <c r="E133" s="29">
        <v>4</v>
      </c>
      <c r="F133" s="40">
        <v>108.94099999999999</v>
      </c>
      <c r="G133" s="27">
        <v>435.76399999999995</v>
      </c>
      <c r="H133" s="16">
        <v>0</v>
      </c>
      <c r="I133" s="16">
        <v>0</v>
      </c>
      <c r="J133" s="48">
        <v>0</v>
      </c>
      <c r="K133" s="16"/>
      <c r="L133" s="16">
        <v>0</v>
      </c>
      <c r="M133" s="48">
        <v>0</v>
      </c>
      <c r="N133" s="16">
        <v>0</v>
      </c>
      <c r="O133" s="16">
        <v>0</v>
      </c>
      <c r="P133" s="48">
        <v>0</v>
      </c>
      <c r="R133" s="1"/>
      <c r="S133" s="104"/>
      <c r="T133" s="104"/>
    </row>
    <row r="134" spans="2:20" s="73" customFormat="1" ht="51">
      <c r="B134" s="20" t="s">
        <v>254</v>
      </c>
      <c r="C134" s="21" t="s">
        <v>255</v>
      </c>
      <c r="D134" s="19" t="s">
        <v>275</v>
      </c>
      <c r="E134" s="29">
        <v>3</v>
      </c>
      <c r="F134" s="40">
        <v>137.347</v>
      </c>
      <c r="G134" s="27">
        <v>412.04100000000005</v>
      </c>
      <c r="H134" s="16">
        <v>0</v>
      </c>
      <c r="I134" s="16">
        <v>0</v>
      </c>
      <c r="J134" s="48">
        <v>0</v>
      </c>
      <c r="K134" s="16"/>
      <c r="L134" s="16">
        <v>0</v>
      </c>
      <c r="M134" s="48">
        <v>0</v>
      </c>
      <c r="N134" s="16">
        <v>0</v>
      </c>
      <c r="O134" s="16">
        <v>0</v>
      </c>
      <c r="P134" s="48">
        <v>0</v>
      </c>
      <c r="R134" s="1"/>
      <c r="S134" s="104"/>
      <c r="T134" s="104"/>
    </row>
    <row r="135" spans="2:20" s="73" customFormat="1" ht="25.5">
      <c r="B135" s="20" t="s">
        <v>256</v>
      </c>
      <c r="C135" s="21" t="s">
        <v>82</v>
      </c>
      <c r="D135" s="19" t="s">
        <v>31</v>
      </c>
      <c r="E135" s="29">
        <v>3</v>
      </c>
      <c r="F135" s="40">
        <v>22.024</v>
      </c>
      <c r="G135" s="27">
        <v>66.072</v>
      </c>
      <c r="H135" s="16">
        <v>0</v>
      </c>
      <c r="I135" s="16">
        <v>0</v>
      </c>
      <c r="J135" s="48">
        <v>0</v>
      </c>
      <c r="K135" s="16"/>
      <c r="L135" s="16">
        <v>0</v>
      </c>
      <c r="M135" s="48">
        <v>0</v>
      </c>
      <c r="N135" s="16">
        <v>0</v>
      </c>
      <c r="O135" s="16">
        <v>0</v>
      </c>
      <c r="P135" s="48">
        <v>0</v>
      </c>
      <c r="R135" s="1"/>
      <c r="S135" s="104"/>
      <c r="T135" s="104"/>
    </row>
    <row r="136" spans="2:20" s="73" customFormat="1" ht="12.75">
      <c r="B136" s="20" t="s">
        <v>257</v>
      </c>
      <c r="C136" s="21" t="s">
        <v>81</v>
      </c>
      <c r="D136" s="19" t="s">
        <v>31</v>
      </c>
      <c r="E136" s="29">
        <v>3</v>
      </c>
      <c r="F136" s="40">
        <v>18.368000000000002</v>
      </c>
      <c r="G136" s="27">
        <v>55.104000000000006</v>
      </c>
      <c r="H136" s="16">
        <v>0</v>
      </c>
      <c r="I136" s="16">
        <v>0</v>
      </c>
      <c r="J136" s="48">
        <v>0</v>
      </c>
      <c r="K136" s="16"/>
      <c r="L136" s="16">
        <v>0</v>
      </c>
      <c r="M136" s="48">
        <v>0</v>
      </c>
      <c r="N136" s="16">
        <v>0</v>
      </c>
      <c r="O136" s="16">
        <v>0</v>
      </c>
      <c r="P136" s="48">
        <v>0</v>
      </c>
      <c r="R136" s="1"/>
      <c r="S136" s="104"/>
      <c r="T136" s="104"/>
    </row>
    <row r="137" spans="2:20" s="73" customFormat="1" ht="25.5">
      <c r="B137" s="20" t="s">
        <v>258</v>
      </c>
      <c r="C137" s="21" t="s">
        <v>259</v>
      </c>
      <c r="D137" s="19" t="s">
        <v>32</v>
      </c>
      <c r="E137" s="29">
        <v>862.6</v>
      </c>
      <c r="F137" s="40">
        <v>4.712</v>
      </c>
      <c r="G137" s="27">
        <v>4064.5712</v>
      </c>
      <c r="H137" s="16">
        <v>0</v>
      </c>
      <c r="I137" s="16">
        <v>0</v>
      </c>
      <c r="J137" s="48">
        <v>0</v>
      </c>
      <c r="K137" s="16"/>
      <c r="L137" s="16">
        <v>0</v>
      </c>
      <c r="M137" s="48">
        <v>0</v>
      </c>
      <c r="N137" s="16">
        <v>0</v>
      </c>
      <c r="O137" s="16">
        <v>0</v>
      </c>
      <c r="P137" s="48">
        <v>0</v>
      </c>
      <c r="R137" s="1"/>
      <c r="S137" s="104"/>
      <c r="T137" s="104"/>
    </row>
    <row r="138" spans="2:20" s="73" customFormat="1" ht="25.5">
      <c r="B138" s="20" t="s">
        <v>260</v>
      </c>
      <c r="C138" s="21" t="s">
        <v>69</v>
      </c>
      <c r="D138" s="19" t="s">
        <v>32</v>
      </c>
      <c r="E138" s="29">
        <v>140.5</v>
      </c>
      <c r="F138" s="40">
        <v>11.816</v>
      </c>
      <c r="G138" s="27">
        <v>1660.1480000000001</v>
      </c>
      <c r="H138" s="16">
        <v>0</v>
      </c>
      <c r="I138" s="16">
        <v>0</v>
      </c>
      <c r="J138" s="48">
        <v>0</v>
      </c>
      <c r="K138" s="16"/>
      <c r="L138" s="16">
        <v>0</v>
      </c>
      <c r="M138" s="48">
        <v>0</v>
      </c>
      <c r="N138" s="16">
        <v>0</v>
      </c>
      <c r="O138" s="16">
        <v>0</v>
      </c>
      <c r="P138" s="48">
        <v>0</v>
      </c>
      <c r="R138" s="1"/>
      <c r="S138" s="104"/>
      <c r="T138" s="104"/>
    </row>
    <row r="139" spans="2:20" s="73" customFormat="1" ht="25.5">
      <c r="B139" s="20" t="s">
        <v>261</v>
      </c>
      <c r="C139" s="21" t="s">
        <v>83</v>
      </c>
      <c r="D139" s="19" t="s">
        <v>32</v>
      </c>
      <c r="E139" s="29">
        <v>130</v>
      </c>
      <c r="F139" s="40">
        <v>4.032</v>
      </c>
      <c r="G139" s="27">
        <v>524.16</v>
      </c>
      <c r="H139" s="16">
        <v>0</v>
      </c>
      <c r="I139" s="16">
        <v>0</v>
      </c>
      <c r="J139" s="48">
        <v>0</v>
      </c>
      <c r="K139" s="16"/>
      <c r="L139" s="16">
        <v>0</v>
      </c>
      <c r="M139" s="48">
        <v>0</v>
      </c>
      <c r="N139" s="16">
        <v>0</v>
      </c>
      <c r="O139" s="16">
        <v>0</v>
      </c>
      <c r="P139" s="48">
        <v>0</v>
      </c>
      <c r="R139" s="1"/>
      <c r="S139" s="104"/>
      <c r="T139" s="104"/>
    </row>
    <row r="140" spans="2:20" s="73" customFormat="1" ht="12.75">
      <c r="B140" s="20" t="s">
        <v>262</v>
      </c>
      <c r="C140" s="21" t="s">
        <v>263</v>
      </c>
      <c r="D140" s="19" t="s">
        <v>32</v>
      </c>
      <c r="E140" s="29">
        <v>287.6</v>
      </c>
      <c r="F140" s="40">
        <v>5.976</v>
      </c>
      <c r="G140" s="27">
        <v>1718.6976000000002</v>
      </c>
      <c r="H140" s="16">
        <v>0</v>
      </c>
      <c r="I140" s="16">
        <v>0</v>
      </c>
      <c r="J140" s="48">
        <v>0</v>
      </c>
      <c r="K140" s="16">
        <v>183</v>
      </c>
      <c r="L140" s="16">
        <v>1093.608</v>
      </c>
      <c r="M140" s="48">
        <v>0.6363004172461751</v>
      </c>
      <c r="N140" s="16">
        <v>183</v>
      </c>
      <c r="O140" s="16">
        <v>1093.608</v>
      </c>
      <c r="P140" s="48">
        <v>0.6363004172461751</v>
      </c>
      <c r="R140" s="1"/>
      <c r="S140" s="104"/>
      <c r="T140" s="104"/>
    </row>
    <row r="141" spans="2:20" s="73" customFormat="1" ht="51">
      <c r="B141" s="20" t="s">
        <v>264</v>
      </c>
      <c r="C141" s="21" t="s">
        <v>87</v>
      </c>
      <c r="D141" s="19" t="s">
        <v>32</v>
      </c>
      <c r="E141" s="29">
        <v>297.7</v>
      </c>
      <c r="F141" s="40">
        <v>21.59</v>
      </c>
      <c r="G141" s="27">
        <v>6427.343</v>
      </c>
      <c r="H141" s="16">
        <v>0</v>
      </c>
      <c r="I141" s="16">
        <v>0</v>
      </c>
      <c r="J141" s="48">
        <v>0</v>
      </c>
      <c r="K141" s="16">
        <v>183</v>
      </c>
      <c r="L141" s="16">
        <v>3950.97</v>
      </c>
      <c r="M141" s="48">
        <v>0.6147127981189117</v>
      </c>
      <c r="N141" s="16">
        <v>183</v>
      </c>
      <c r="O141" s="16">
        <v>3950.97</v>
      </c>
      <c r="P141" s="48">
        <v>0.6147127981189117</v>
      </c>
      <c r="R141" s="1"/>
      <c r="S141" s="104"/>
      <c r="T141" s="104"/>
    </row>
    <row r="142" spans="2:20" s="73" customFormat="1" ht="25.5">
      <c r="B142" s="20" t="s">
        <v>265</v>
      </c>
      <c r="C142" s="21" t="s">
        <v>266</v>
      </c>
      <c r="D142" s="19" t="s">
        <v>32</v>
      </c>
      <c r="E142" s="29">
        <v>30.6</v>
      </c>
      <c r="F142" s="40">
        <v>14.798</v>
      </c>
      <c r="G142" s="27">
        <v>452.8188</v>
      </c>
      <c r="H142" s="16">
        <v>0</v>
      </c>
      <c r="I142" s="16">
        <v>0</v>
      </c>
      <c r="J142" s="48">
        <v>0</v>
      </c>
      <c r="K142" s="16"/>
      <c r="L142" s="16">
        <v>0</v>
      </c>
      <c r="M142" s="48">
        <v>0</v>
      </c>
      <c r="N142" s="16">
        <v>0</v>
      </c>
      <c r="O142" s="16">
        <v>0</v>
      </c>
      <c r="P142" s="48">
        <v>0</v>
      </c>
      <c r="R142" s="1"/>
      <c r="S142" s="104"/>
      <c r="T142" s="104"/>
    </row>
    <row r="143" spans="2:20" s="73" customFormat="1" ht="25.5">
      <c r="B143" s="20" t="s">
        <v>267</v>
      </c>
      <c r="C143" s="21" t="s">
        <v>281</v>
      </c>
      <c r="D143" s="19" t="s">
        <v>276</v>
      </c>
      <c r="E143" s="27">
        <v>5.4</v>
      </c>
      <c r="F143" s="40">
        <v>16.233</v>
      </c>
      <c r="G143" s="27">
        <v>87.65820000000001</v>
      </c>
      <c r="H143" s="16">
        <v>0</v>
      </c>
      <c r="I143" s="16">
        <v>0</v>
      </c>
      <c r="J143" s="48">
        <v>0</v>
      </c>
      <c r="K143" s="16"/>
      <c r="L143" s="16">
        <v>0</v>
      </c>
      <c r="M143" s="48">
        <v>0</v>
      </c>
      <c r="N143" s="16">
        <v>0</v>
      </c>
      <c r="O143" s="16">
        <v>0</v>
      </c>
      <c r="P143" s="48">
        <v>0</v>
      </c>
      <c r="R143" s="1"/>
      <c r="S143" s="104"/>
      <c r="T143" s="104"/>
    </row>
    <row r="144" spans="2:20" s="73" customFormat="1" ht="12.75">
      <c r="B144" s="20" t="s">
        <v>268</v>
      </c>
      <c r="C144" s="21" t="s">
        <v>90</v>
      </c>
      <c r="D144" s="19" t="s">
        <v>31</v>
      </c>
      <c r="E144" s="29">
        <v>38</v>
      </c>
      <c r="F144" s="40">
        <v>7.098</v>
      </c>
      <c r="G144" s="27">
        <v>269.724</v>
      </c>
      <c r="H144" s="16">
        <v>0</v>
      </c>
      <c r="I144" s="16">
        <v>0</v>
      </c>
      <c r="J144" s="48">
        <v>0</v>
      </c>
      <c r="K144" s="16"/>
      <c r="L144" s="16">
        <v>0</v>
      </c>
      <c r="M144" s="48">
        <v>0</v>
      </c>
      <c r="N144" s="16">
        <v>0</v>
      </c>
      <c r="O144" s="16">
        <v>0</v>
      </c>
      <c r="P144" s="48">
        <v>0</v>
      </c>
      <c r="R144" s="1"/>
      <c r="S144" s="104"/>
      <c r="T144" s="104"/>
    </row>
    <row r="145" spans="2:20" s="73" customFormat="1" ht="38.25">
      <c r="B145" s="20" t="s">
        <v>269</v>
      </c>
      <c r="C145" s="22" t="s">
        <v>89</v>
      </c>
      <c r="D145" s="19" t="s">
        <v>276</v>
      </c>
      <c r="E145" s="27">
        <v>25</v>
      </c>
      <c r="F145" s="40">
        <v>32.298</v>
      </c>
      <c r="G145" s="27">
        <v>807.45</v>
      </c>
      <c r="H145" s="16">
        <v>0</v>
      </c>
      <c r="I145" s="16">
        <v>0</v>
      </c>
      <c r="J145" s="48">
        <v>0</v>
      </c>
      <c r="K145" s="16"/>
      <c r="L145" s="16">
        <v>0</v>
      </c>
      <c r="M145" s="48">
        <v>0</v>
      </c>
      <c r="N145" s="16">
        <v>0</v>
      </c>
      <c r="O145" s="16">
        <v>0</v>
      </c>
      <c r="P145" s="48">
        <v>0</v>
      </c>
      <c r="R145" s="1"/>
      <c r="S145" s="104"/>
      <c r="T145" s="104"/>
    </row>
    <row r="146" spans="2:20" s="73" customFormat="1" ht="76.5">
      <c r="B146" s="20" t="s">
        <v>270</v>
      </c>
      <c r="C146" s="21" t="s">
        <v>271</v>
      </c>
      <c r="D146" s="19" t="s">
        <v>276</v>
      </c>
      <c r="E146" s="29">
        <v>25</v>
      </c>
      <c r="F146" s="40">
        <v>3099.0048</v>
      </c>
      <c r="G146" s="27">
        <v>77475.12000000001</v>
      </c>
      <c r="H146" s="16">
        <v>0</v>
      </c>
      <c r="I146" s="16">
        <v>0</v>
      </c>
      <c r="J146" s="48">
        <v>0</v>
      </c>
      <c r="K146" s="16"/>
      <c r="L146" s="16">
        <v>0</v>
      </c>
      <c r="M146" s="48">
        <v>0</v>
      </c>
      <c r="N146" s="16">
        <v>0</v>
      </c>
      <c r="O146" s="16">
        <v>0</v>
      </c>
      <c r="P146" s="48">
        <v>0</v>
      </c>
      <c r="R146" s="1"/>
      <c r="S146" s="104"/>
      <c r="T146" s="104"/>
    </row>
    <row r="147" spans="2:20" s="73" customFormat="1" ht="25.5">
      <c r="B147" s="20" t="s">
        <v>272</v>
      </c>
      <c r="C147" s="21" t="s">
        <v>88</v>
      </c>
      <c r="D147" s="19" t="s">
        <v>276</v>
      </c>
      <c r="E147" s="29">
        <v>50</v>
      </c>
      <c r="F147" s="40">
        <v>27.033500000000004</v>
      </c>
      <c r="G147" s="27">
        <v>1351.6750000000002</v>
      </c>
      <c r="H147" s="16">
        <v>0</v>
      </c>
      <c r="I147" s="16">
        <v>0</v>
      </c>
      <c r="J147" s="48">
        <v>0</v>
      </c>
      <c r="K147" s="16"/>
      <c r="L147" s="16">
        <v>0</v>
      </c>
      <c r="M147" s="48">
        <v>0</v>
      </c>
      <c r="N147" s="16">
        <v>0</v>
      </c>
      <c r="O147" s="16">
        <v>0</v>
      </c>
      <c r="P147" s="48">
        <v>0</v>
      </c>
      <c r="R147" s="1"/>
      <c r="S147" s="104"/>
      <c r="T147" s="104"/>
    </row>
    <row r="148" spans="2:20" s="73" customFormat="1" ht="12.75">
      <c r="B148" s="20" t="s">
        <v>273</v>
      </c>
      <c r="C148" s="21" t="s">
        <v>55</v>
      </c>
      <c r="D148" s="19" t="s">
        <v>31</v>
      </c>
      <c r="E148" s="29">
        <v>25</v>
      </c>
      <c r="F148" s="40">
        <v>73.29400000000001</v>
      </c>
      <c r="G148" s="27">
        <v>1832.3500000000004</v>
      </c>
      <c r="H148" s="16">
        <v>0</v>
      </c>
      <c r="I148" s="16">
        <v>0</v>
      </c>
      <c r="J148" s="48">
        <v>0</v>
      </c>
      <c r="K148" s="16"/>
      <c r="L148" s="16">
        <v>0</v>
      </c>
      <c r="M148" s="48">
        <v>0</v>
      </c>
      <c r="N148" s="16">
        <v>0</v>
      </c>
      <c r="O148" s="16">
        <v>0</v>
      </c>
      <c r="P148" s="48">
        <v>0</v>
      </c>
      <c r="R148" s="1"/>
      <c r="S148" s="104"/>
      <c r="T148" s="104"/>
    </row>
    <row r="149" spans="2:20" s="73" customFormat="1" ht="51">
      <c r="B149" s="20" t="s">
        <v>274</v>
      </c>
      <c r="C149" s="21" t="s">
        <v>87</v>
      </c>
      <c r="D149" s="19" t="s">
        <v>32</v>
      </c>
      <c r="E149" s="29">
        <v>36</v>
      </c>
      <c r="F149" s="40">
        <v>21.59</v>
      </c>
      <c r="G149" s="27">
        <v>777.24</v>
      </c>
      <c r="H149" s="16">
        <v>0</v>
      </c>
      <c r="I149" s="16">
        <v>0</v>
      </c>
      <c r="J149" s="48">
        <v>0</v>
      </c>
      <c r="K149" s="16"/>
      <c r="L149" s="16">
        <v>0</v>
      </c>
      <c r="M149" s="48">
        <v>0</v>
      </c>
      <c r="N149" s="16">
        <v>0</v>
      </c>
      <c r="O149" s="16">
        <v>0</v>
      </c>
      <c r="P149" s="48">
        <v>0</v>
      </c>
      <c r="R149" s="1"/>
      <c r="S149" s="104"/>
      <c r="T149" s="104"/>
    </row>
    <row r="150" spans="2:20" s="73" customFormat="1" ht="12.75">
      <c r="B150" s="78">
        <v>18</v>
      </c>
      <c r="C150" s="35" t="s">
        <v>299</v>
      </c>
      <c r="D150" s="39"/>
      <c r="E150" s="39"/>
      <c r="F150" s="39"/>
      <c r="G150" s="39">
        <v>0</v>
      </c>
      <c r="H150" s="98">
        <v>0</v>
      </c>
      <c r="I150" s="39">
        <v>0</v>
      </c>
      <c r="J150" s="39">
        <v>0</v>
      </c>
      <c r="K150" s="39"/>
      <c r="L150" s="39"/>
      <c r="M150" s="39"/>
      <c r="N150" s="39"/>
      <c r="O150" s="39"/>
      <c r="P150" s="50"/>
      <c r="R150" s="1"/>
      <c r="S150" s="104"/>
      <c r="T150" s="104"/>
    </row>
    <row r="151" spans="2:20" s="73" customFormat="1" ht="25.5">
      <c r="B151" s="20" t="s">
        <v>277</v>
      </c>
      <c r="C151" s="21" t="s">
        <v>96</v>
      </c>
      <c r="D151" s="19" t="s">
        <v>98</v>
      </c>
      <c r="E151" s="27">
        <v>531.46</v>
      </c>
      <c r="F151" s="40">
        <v>9.716299999999999</v>
      </c>
      <c r="G151" s="27">
        <v>5163.824798</v>
      </c>
      <c r="H151" s="16">
        <v>0</v>
      </c>
      <c r="I151" s="16">
        <v>0</v>
      </c>
      <c r="J151" s="48">
        <v>0</v>
      </c>
      <c r="K151" s="16"/>
      <c r="L151" s="16">
        <v>0</v>
      </c>
      <c r="M151" s="48">
        <v>0</v>
      </c>
      <c r="N151" s="16">
        <v>0</v>
      </c>
      <c r="O151" s="16">
        <v>0</v>
      </c>
      <c r="P151" s="48">
        <v>0</v>
      </c>
      <c r="R151" s="1"/>
      <c r="S151" s="104"/>
      <c r="T151" s="104"/>
    </row>
    <row r="152" spans="2:20" s="73" customFormat="1" ht="25.5">
      <c r="B152" s="20" t="s">
        <v>278</v>
      </c>
      <c r="C152" s="22" t="s">
        <v>97</v>
      </c>
      <c r="D152" s="20" t="s">
        <v>99</v>
      </c>
      <c r="E152" s="27">
        <v>28</v>
      </c>
      <c r="F152" s="40">
        <v>134.6514</v>
      </c>
      <c r="G152" s="27">
        <v>3770.2392</v>
      </c>
      <c r="H152" s="16">
        <v>0</v>
      </c>
      <c r="I152" s="16">
        <v>0</v>
      </c>
      <c r="J152" s="48">
        <v>0</v>
      </c>
      <c r="K152" s="16"/>
      <c r="L152" s="16">
        <v>0</v>
      </c>
      <c r="M152" s="48">
        <v>0</v>
      </c>
      <c r="N152" s="16">
        <v>0</v>
      </c>
      <c r="O152" s="16">
        <v>0</v>
      </c>
      <c r="P152" s="48">
        <v>0</v>
      </c>
      <c r="R152" s="1"/>
      <c r="S152" s="104"/>
      <c r="T152" s="104"/>
    </row>
    <row r="153" spans="2:20" s="73" customFormat="1" ht="25.5">
      <c r="B153" s="20" t="s">
        <v>279</v>
      </c>
      <c r="C153" s="22" t="s">
        <v>280</v>
      </c>
      <c r="D153" s="20" t="s">
        <v>99</v>
      </c>
      <c r="E153" s="27">
        <v>174</v>
      </c>
      <c r="F153" s="40">
        <v>55.083600000000004</v>
      </c>
      <c r="G153" s="27">
        <v>9584.546400000001</v>
      </c>
      <c r="H153" s="16">
        <v>0</v>
      </c>
      <c r="I153" s="16">
        <v>0</v>
      </c>
      <c r="J153" s="48">
        <v>0</v>
      </c>
      <c r="K153" s="16"/>
      <c r="L153" s="16">
        <v>0</v>
      </c>
      <c r="M153" s="48">
        <v>0</v>
      </c>
      <c r="N153" s="16">
        <v>0</v>
      </c>
      <c r="O153" s="16">
        <v>0</v>
      </c>
      <c r="P153" s="48">
        <v>0</v>
      </c>
      <c r="R153" s="1"/>
      <c r="S153" s="104"/>
      <c r="T153" s="104"/>
    </row>
    <row r="154" spans="2:18" ht="12.75">
      <c r="B154" s="115" t="s">
        <v>16</v>
      </c>
      <c r="C154" s="115"/>
      <c r="D154" s="116">
        <v>386500.7</v>
      </c>
      <c r="E154" s="116"/>
      <c r="F154" s="116"/>
      <c r="G154" s="28"/>
      <c r="H154" s="16"/>
      <c r="I154" s="16">
        <v>0</v>
      </c>
      <c r="J154" s="48">
        <v>0</v>
      </c>
      <c r="K154" s="16"/>
      <c r="L154" s="12">
        <v>32201.81746287217</v>
      </c>
      <c r="M154" s="51">
        <v>0.08331632378123033</v>
      </c>
      <c r="N154" s="16"/>
      <c r="O154" s="12">
        <v>88567.51460655901</v>
      </c>
      <c r="P154" s="51">
        <v>0.22915227477352307</v>
      </c>
      <c r="R154" s="1">
        <f>ROUND(E157*F157,2)</f>
        <v>0</v>
      </c>
    </row>
    <row r="155" spans="2:16" ht="11.25">
      <c r="B155" s="2"/>
      <c r="C155" s="2"/>
      <c r="D155" s="18"/>
      <c r="E155" s="30"/>
      <c r="F155" s="30"/>
      <c r="G155" s="31"/>
      <c r="I155" s="5"/>
      <c r="J155" s="6"/>
      <c r="L155" s="5"/>
      <c r="M155" s="6"/>
      <c r="O155" s="5"/>
      <c r="P155" s="6"/>
    </row>
    <row r="156" spans="2:16" ht="17.25" customHeight="1">
      <c r="B156" s="2"/>
      <c r="C156" s="117">
        <f>D154</f>
        <v>386500.7</v>
      </c>
      <c r="D156" s="3"/>
      <c r="E156" s="31"/>
      <c r="F156" s="31"/>
      <c r="G156" s="31"/>
      <c r="I156" s="5"/>
      <c r="J156" s="6"/>
      <c r="L156" s="5"/>
      <c r="M156" s="6"/>
      <c r="O156" s="5"/>
      <c r="P156" s="6"/>
    </row>
    <row r="157" spans="2:16" ht="12.75">
      <c r="B157" s="7"/>
      <c r="C157" s="117"/>
      <c r="D157" s="5"/>
      <c r="I157" s="5"/>
      <c r="J157" s="6"/>
      <c r="L157" s="5"/>
      <c r="M157" s="6"/>
      <c r="O157" s="5"/>
      <c r="P157" s="6"/>
    </row>
    <row r="158" spans="2:16" ht="11.25">
      <c r="B158" s="2"/>
      <c r="C158" s="2"/>
      <c r="D158" s="3"/>
      <c r="E158" s="31"/>
      <c r="F158" s="31"/>
      <c r="G158" s="31"/>
      <c r="I158" s="5"/>
      <c r="J158" s="6"/>
      <c r="L158" s="5"/>
      <c r="M158" s="6"/>
      <c r="O158" s="5"/>
      <c r="P158" s="6"/>
    </row>
    <row r="159" spans="2:16" ht="12">
      <c r="B159" s="2"/>
      <c r="C159" s="2"/>
      <c r="D159" s="3"/>
      <c r="E159" s="32" t="s">
        <v>305</v>
      </c>
      <c r="F159" s="31"/>
      <c r="I159" s="6">
        <v>0.08331632378123033</v>
      </c>
      <c r="J159" s="6"/>
      <c r="L159" s="4" t="s">
        <v>304</v>
      </c>
      <c r="M159" s="6"/>
      <c r="N159" s="114">
        <v>32201.81746287217</v>
      </c>
      <c r="O159" s="114"/>
      <c r="P159" s="6"/>
    </row>
    <row r="160" spans="2:16" ht="12">
      <c r="B160" s="2"/>
      <c r="C160" s="2"/>
      <c r="D160" s="3"/>
      <c r="F160" s="31"/>
      <c r="I160" s="6"/>
      <c r="J160" s="6"/>
      <c r="L160" s="4" t="s">
        <v>18</v>
      </c>
      <c r="M160" s="6"/>
      <c r="N160" s="114">
        <v>88567.51460655901</v>
      </c>
      <c r="O160" s="114"/>
      <c r="P160" s="6"/>
    </row>
    <row r="161" spans="2:16" ht="12">
      <c r="B161" s="2"/>
      <c r="C161" s="8"/>
      <c r="D161" s="3"/>
      <c r="E161" s="32" t="s">
        <v>19</v>
      </c>
      <c r="F161" s="31"/>
      <c r="I161" s="6">
        <v>0.22915227477352307</v>
      </c>
      <c r="J161" s="6"/>
      <c r="L161" s="4" t="s">
        <v>20</v>
      </c>
      <c r="M161" s="6"/>
      <c r="N161" s="114">
        <v>297933.185393441</v>
      </c>
      <c r="O161" s="114"/>
      <c r="P161" s="6"/>
    </row>
    <row r="162" spans="2:16" ht="14.25" customHeight="1">
      <c r="B162" s="2"/>
      <c r="C162" s="8"/>
      <c r="D162" s="3"/>
      <c r="F162" s="31"/>
      <c r="I162" s="6"/>
      <c r="J162" s="6"/>
      <c r="M162" s="6"/>
      <c r="N162" s="79"/>
      <c r="O162" s="3"/>
      <c r="P162" s="6"/>
    </row>
    <row r="163" spans="2:16" ht="11.25">
      <c r="B163" s="2"/>
      <c r="C163" s="9"/>
      <c r="D163" s="3"/>
      <c r="E163" s="31"/>
      <c r="F163" s="31"/>
      <c r="G163" s="31"/>
      <c r="I163" s="5"/>
      <c r="J163" s="6"/>
      <c r="L163" s="5"/>
      <c r="M163" s="6"/>
      <c r="O163" s="5"/>
      <c r="P163" s="6"/>
    </row>
    <row r="165" ht="11.25">
      <c r="C165" s="81"/>
    </row>
    <row r="394" spans="3:7" ht="12.75">
      <c r="C394" s="83"/>
      <c r="D394" s="84"/>
      <c r="E394" s="33"/>
      <c r="G394" s="33"/>
    </row>
    <row r="395" spans="3:7" ht="12.75">
      <c r="C395" s="83"/>
      <c r="D395" s="84"/>
      <c r="E395" s="33"/>
      <c r="G395" s="33"/>
    </row>
  </sheetData>
  <sheetProtection/>
  <mergeCells count="17">
    <mergeCell ref="N161:O161"/>
    <mergeCell ref="G13:G14"/>
    <mergeCell ref="B154:C154"/>
    <mergeCell ref="D154:F154"/>
    <mergeCell ref="C156:C157"/>
    <mergeCell ref="N159:O159"/>
    <mergeCell ref="N160:O160"/>
    <mergeCell ref="C3:M3"/>
    <mergeCell ref="D4:I4"/>
    <mergeCell ref="D5:I5"/>
    <mergeCell ref="C9:F9"/>
    <mergeCell ref="N10:P10"/>
    <mergeCell ref="B13:B14"/>
    <mergeCell ref="C13:C14"/>
    <mergeCell ref="D13:D14"/>
    <mergeCell ref="E13:E14"/>
    <mergeCell ref="F13:F14"/>
  </mergeCells>
  <conditionalFormatting sqref="P15:P154">
    <cfRule type="cellIs" priority="2" dxfId="1" operator="equal" stopIfTrue="1">
      <formula>$S$2</formula>
    </cfRule>
  </conditionalFormatting>
  <conditionalFormatting sqref="P16:P154">
    <cfRule type="cellIs" priority="1" dxfId="0" operator="greaterThan" stopIfTrue="1">
      <formula>$S$2</formula>
    </cfRule>
  </conditionalFormatting>
  <printOptions/>
  <pageMargins left="0.511811024" right="0.511811024" top="0.787401575" bottom="0.787401575" header="0.31496062" footer="0.31496062"/>
  <pageSetup orientation="portrait" paperSize="9"/>
  <drawing r:id="rId3"/>
  <legacyDrawing r:id="rId2"/>
  <oleObjects>
    <oleObject progId="PBrush" shapeId="969891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Octavio Scaramussa Sabadine</cp:lastModifiedBy>
  <cp:lastPrinted>2018-11-19T12:07:34Z</cp:lastPrinted>
  <dcterms:created xsi:type="dcterms:W3CDTF">2001-07-17T15:43:44Z</dcterms:created>
  <dcterms:modified xsi:type="dcterms:W3CDTF">2018-11-21T14:03:20Z</dcterms:modified>
  <cp:category/>
  <cp:version/>
  <cp:contentType/>
  <cp:contentStatus/>
</cp:coreProperties>
</file>