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RECHO 07" sheetId="1" r:id="rId1"/>
  </sheets>
  <externalReferences>
    <externalReference r:id="rId4"/>
  </externalReferences>
  <definedNames>
    <definedName name="_xlnm.Print_Area" localSheetId="0">'TRECHO 07'!$A$1:$H$68</definedName>
    <definedName name="Excel_BuiltIn__FilterDatabase" localSheetId="0">'TRECHO 07'!#REF!</definedName>
  </definedNames>
  <calcPr fullCalcOnLoad="1"/>
</workbook>
</file>

<file path=xl/sharedStrings.xml><?xml version="1.0" encoding="utf-8"?>
<sst xmlns="http://schemas.openxmlformats.org/spreadsheetml/2006/main" count="113" uniqueCount="58">
  <si>
    <t>CÓDIGO</t>
  </si>
  <si>
    <t>ESPECIFICAÇÃO ADOTADA</t>
  </si>
  <si>
    <t>DMT               KM</t>
  </si>
  <si>
    <t>UN</t>
  </si>
  <si>
    <t>QUANT</t>
  </si>
  <si>
    <t>PREÇO R$</t>
  </si>
  <si>
    <t>UNITÁRIO</t>
  </si>
  <si>
    <t>TOTAL</t>
  </si>
  <si>
    <t>SINALIZAÇÃO E OBRAS COMPLEMENTARES
TRECHO 07</t>
  </si>
  <si>
    <t>Cerca Arame farpado, 4 fios,  mourões de madeira e esticador de concreto a cada 40m</t>
  </si>
  <si>
    <t>m</t>
  </si>
  <si>
    <t>Defensa Metálica (1 Lâmina com espessura -&gt; 3 mm), fornecimento e colocação</t>
  </si>
  <si>
    <t>Demolição de cerca de madeira com 4 fios</t>
  </si>
  <si>
    <t>Calçada de concreto fck-&gt;15 MP, camurçado c/ argam. cimento e areia 1:4, lastro de brita e 8 cm de concreto, incl. preparo da caixa e transp. da brita</t>
  </si>
  <si>
    <t>m²</t>
  </si>
  <si>
    <t>Abrigo de Ônibus - Rodovia Rural - 3,40 m x 6,00 m</t>
  </si>
  <si>
    <t>unid</t>
  </si>
  <si>
    <t>Redutores de velocidade - Platô (2 unidades)</t>
  </si>
  <si>
    <t>Pavimentação com blocos de concreto (35 MPa), esp. -&gt; 10 cm, sobre colchão areia esp.-&gt; 5cm, inclusive fornecimento e transporte dos blocos e areia</t>
  </si>
  <si>
    <t>Concreto estrutural fck = 35,0 MPa com micro-silica e Sikacrete BR ou equivalente</t>
  </si>
  <si>
    <t>m³</t>
  </si>
  <si>
    <t>Formas planas de madeira com 02 (dois) reaproveitamentos, inclusive fornecimento e transporte das madeiras</t>
  </si>
  <si>
    <t>Data Base : OUTUBRO / 2018</t>
  </si>
  <si>
    <t>RODOVIA: 07</t>
  </si>
  <si>
    <t>PROJETO EXECUTIVO PARA IMPLANTAÇÃO</t>
  </si>
  <si>
    <t>TRECHO: São Paulo / Cabral - Divisa Itapemirim</t>
  </si>
  <si>
    <t>Quadro Demonstrativo do Orçamento</t>
  </si>
  <si>
    <t>PE-Qd-19</t>
  </si>
  <si>
    <t xml:space="preserve">SEGMENTO: </t>
  </si>
  <si>
    <t>Concreto estrutural fck = 30,0 MPa, tudo incluído</t>
  </si>
  <si>
    <t>Aço CA-25, fornecimento, dobragem e colocação nas formas</t>
  </si>
  <si>
    <t>kg</t>
  </si>
  <si>
    <t>Escavação manual em mat. 1ª cat. H-&gt; 0,00 a 1,50 m</t>
  </si>
  <si>
    <t>Transporte de materiais para DMT acima de 15 KM (Caminhão basculante)  (Material de 1ªCat. encaminhado ao Bota Fora)</t>
  </si>
  <si>
    <t>t</t>
  </si>
  <si>
    <t xml:space="preserve">CAP 50/70, fornecimento </t>
  </si>
  <si>
    <t>CAP 50/70 ,TR-302-00 (Mat. Asf. Q. DNIT)</t>
  </si>
  <si>
    <t>Bonificação de 15,0% sobre Materiais Betuminosos</t>
  </si>
  <si>
    <t>%</t>
  </si>
  <si>
    <t>Sinalização vertical com chapa revestida em película</t>
  </si>
  <si>
    <t>Circular -  Ø  0,75m</t>
  </si>
  <si>
    <t>Quadrada - 0,60 x 0,60m</t>
  </si>
  <si>
    <t>Retangular -  2,00 x 0,50m</t>
  </si>
  <si>
    <t>Retangular -  2,00 x 1,00m</t>
  </si>
  <si>
    <t>Retangular -  0,50 x 0,80m</t>
  </si>
  <si>
    <t>Octogonal - L = 0,35m</t>
  </si>
  <si>
    <t>Sinalização horizontal TMD-&gt;600, vida útil 2 a 3 anos, taxa-&gt;0,80 L/m²</t>
  </si>
  <si>
    <t>Eixo - Rodovia</t>
  </si>
  <si>
    <t>Bordo - Rodovia</t>
  </si>
  <si>
    <t>Tacha refletiva birrefletorizada, fornecimento e aplicação</t>
  </si>
  <si>
    <t>EP-OC-03</t>
  </si>
  <si>
    <t>ud.</t>
  </si>
  <si>
    <t xml:space="preserve">TOTAL SINALIZAÇÃO E OBRAS COMPLEMENTARES  TRECHO 07
</t>
  </si>
  <si>
    <t>COMP 017</t>
  </si>
  <si>
    <t>Lombada (5 unidades)</t>
  </si>
  <si>
    <t xml:space="preserve">DISCRIMINAÇÃO DO SERVIÇO - LOTE II </t>
  </si>
  <si>
    <t>EXTENSÃO: 4,02 Km</t>
  </si>
  <si>
    <t>Est. 193 à 394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</si>
</sst>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2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vertical="top"/>
    </xf>
    <xf numFmtId="0" fontId="2" fillId="0" borderId="10" xfId="48" applyFont="1" applyFill="1" applyBorder="1" applyAlignment="1">
      <alignment horizontal="center" vertical="center"/>
      <protection/>
    </xf>
    <xf numFmtId="0" fontId="3" fillId="0" borderId="0" xfId="48" applyFont="1" applyFill="1" applyAlignment="1">
      <alignment horizontal="center"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left" vertical="top"/>
    </xf>
    <xf numFmtId="4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top"/>
    </xf>
    <xf numFmtId="2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left" vertical="top"/>
    </xf>
    <xf numFmtId="4" fontId="1" fillId="0" borderId="13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3" fillId="0" borderId="0" xfId="48" applyFont="1" applyFill="1" applyAlignment="1">
      <alignment vertical="top"/>
      <protection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4" fontId="3" fillId="0" borderId="20" xfId="48" applyNumberFormat="1" applyFont="1" applyFill="1" applyBorder="1" applyAlignment="1">
      <alignment horizontal="center" vertical="center"/>
      <protection/>
    </xf>
    <xf numFmtId="2" fontId="3" fillId="0" borderId="10" xfId="48" applyNumberFormat="1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3" xfId="48" applyFont="1" applyFill="1" applyBorder="1" applyAlignment="1">
      <alignment horizontal="right" vertical="top" wrapText="1"/>
      <protection/>
    </xf>
    <xf numFmtId="0" fontId="3" fillId="0" borderId="21" xfId="48" applyFont="1" applyFill="1" applyBorder="1" applyAlignment="1">
      <alignment vertical="top"/>
      <protection/>
    </xf>
    <xf numFmtId="49" fontId="3" fillId="0" borderId="22" xfId="48" applyNumberFormat="1" applyFont="1" applyFill="1" applyBorder="1" applyAlignment="1">
      <alignment horizontal="left" vertical="top" wrapText="1"/>
      <protection/>
    </xf>
    <xf numFmtId="49" fontId="3" fillId="0" borderId="20" xfId="48" applyNumberFormat="1" applyFont="1" applyFill="1" applyBorder="1" applyAlignment="1">
      <alignment horizontal="left" vertical="top" wrapText="1" indent="3"/>
      <protection/>
    </xf>
    <xf numFmtId="2" fontId="2" fillId="0" borderId="10" xfId="48" applyNumberFormat="1" applyFont="1" applyFill="1" applyBorder="1" applyAlignment="1">
      <alignment horizontal="center" vertical="center" wrapText="1"/>
      <protection/>
    </xf>
    <xf numFmtId="3" fontId="2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stos%20Unit&#225;rios%20Trecho%202.7%20OUTUBRO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ção"/>
      <sheetName val="CANTEIRO"/>
      <sheetName val="SERV. AUX."/>
      <sheetName val="TERRAPLENAGEM"/>
      <sheetName val="PAVIMENTAÇÃO"/>
      <sheetName val="DRENAGEM"/>
      <sheetName val="SINALIZAÇÃO"/>
      <sheetName val="CONTENÇÕES"/>
    </sheetNames>
    <sheetDataSet>
      <sheetData sheetId="6">
        <row r="54">
          <cell r="H54">
            <v>20.212148</v>
          </cell>
        </row>
        <row r="616">
          <cell r="H616">
            <v>21.477818155999998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showGridLines="0" showZeros="0" tabSelected="1" view="pageBreakPreview" zoomScaleSheetLayoutView="100" zoomScalePageLayoutView="0" workbookViewId="0" topLeftCell="A1">
      <selection activeCell="K58" sqref="K58"/>
    </sheetView>
  </sheetViews>
  <sheetFormatPr defaultColWidth="11.421875" defaultRowHeight="12.75"/>
  <cols>
    <col min="1" max="1" width="12.7109375" style="1" customWidth="1"/>
    <col min="2" max="2" width="47.00390625" style="2" customWidth="1"/>
    <col min="3" max="3" width="15.7109375" style="1" hidden="1" customWidth="1"/>
    <col min="4" max="4" width="8.7109375" style="3" customWidth="1"/>
    <col min="5" max="5" width="6.7109375" style="1" customWidth="1"/>
    <col min="6" max="6" width="10.7109375" style="4" customWidth="1"/>
    <col min="7" max="7" width="12.7109375" style="5" customWidth="1"/>
    <col min="8" max="8" width="14.7109375" style="6" customWidth="1"/>
    <col min="9" max="9" width="18.28125" style="1" customWidth="1"/>
    <col min="10" max="16384" width="11.421875" style="1" customWidth="1"/>
  </cols>
  <sheetData>
    <row r="1" spans="1:8" s="8" customFormat="1" ht="19.5" customHeight="1">
      <c r="A1" s="66" t="s">
        <v>0</v>
      </c>
      <c r="B1" s="66" t="s">
        <v>55</v>
      </c>
      <c r="C1" s="66" t="s">
        <v>1</v>
      </c>
      <c r="D1" s="74" t="s">
        <v>2</v>
      </c>
      <c r="E1" s="66" t="s">
        <v>3</v>
      </c>
      <c r="F1" s="75" t="s">
        <v>4</v>
      </c>
      <c r="G1" s="69" t="s">
        <v>5</v>
      </c>
      <c r="H1" s="69"/>
    </row>
    <row r="2" spans="1:8" s="8" customFormat="1" ht="19.5" customHeight="1">
      <c r="A2" s="66"/>
      <c r="B2" s="66"/>
      <c r="C2" s="66"/>
      <c r="D2" s="74"/>
      <c r="E2" s="66"/>
      <c r="F2" s="75"/>
      <c r="G2" s="7" t="s">
        <v>6</v>
      </c>
      <c r="H2" s="7" t="s">
        <v>7</v>
      </c>
    </row>
    <row r="3" spans="1:8" ht="24" customHeight="1">
      <c r="A3" s="9"/>
      <c r="B3" s="10" t="s">
        <v>8</v>
      </c>
      <c r="C3" s="11"/>
      <c r="D3" s="12"/>
      <c r="E3" s="11"/>
      <c r="F3" s="13"/>
      <c r="G3" s="14"/>
      <c r="H3" s="15"/>
    </row>
    <row r="4" spans="1:8" ht="24" customHeight="1">
      <c r="A4" s="16"/>
      <c r="B4" s="17"/>
      <c r="C4" s="18"/>
      <c r="D4" s="19"/>
      <c r="E4" s="18"/>
      <c r="F4" s="20"/>
      <c r="G4" s="21"/>
      <c r="H4" s="22"/>
    </row>
    <row r="5" spans="1:8" ht="24" customHeight="1">
      <c r="A5" s="48" t="s">
        <v>53</v>
      </c>
      <c r="B5" s="49" t="s">
        <v>9</v>
      </c>
      <c r="C5" s="50"/>
      <c r="D5" s="51"/>
      <c r="E5" s="50" t="s">
        <v>10</v>
      </c>
      <c r="F5" s="58">
        <v>8924</v>
      </c>
      <c r="G5" s="58">
        <f>'[1]SINALIZAÇÃO'!H54</f>
        <v>20.212148</v>
      </c>
      <c r="H5" s="58">
        <f>TRUNC(F5*G5,2)</f>
        <v>180373.2</v>
      </c>
    </row>
    <row r="6" spans="1:8" ht="24" customHeight="1">
      <c r="A6" s="48">
        <v>40929</v>
      </c>
      <c r="B6" s="49" t="s">
        <v>11</v>
      </c>
      <c r="C6" s="50"/>
      <c r="D6" s="51"/>
      <c r="E6" s="50" t="s">
        <v>10</v>
      </c>
      <c r="F6" s="58">
        <v>320</v>
      </c>
      <c r="G6" s="58">
        <v>271.3</v>
      </c>
      <c r="H6" s="58">
        <f>TRUNC(F6*G6,2)</f>
        <v>86816</v>
      </c>
    </row>
    <row r="7" spans="1:8" ht="24" customHeight="1">
      <c r="A7" s="48">
        <v>41109</v>
      </c>
      <c r="B7" s="49" t="s">
        <v>12</v>
      </c>
      <c r="C7" s="50"/>
      <c r="D7" s="51"/>
      <c r="E7" s="50" t="s">
        <v>10</v>
      </c>
      <c r="F7" s="58">
        <v>7010</v>
      </c>
      <c r="G7" s="58">
        <v>2.82</v>
      </c>
      <c r="H7" s="58">
        <f>TRUNC(F7*G7,2)</f>
        <v>19768.2</v>
      </c>
    </row>
    <row r="8" spans="1:8" ht="37.5" customHeight="1">
      <c r="A8" s="48">
        <v>40915</v>
      </c>
      <c r="B8" s="49" t="s">
        <v>13</v>
      </c>
      <c r="C8" s="50"/>
      <c r="D8" s="51"/>
      <c r="E8" s="50" t="s">
        <v>14</v>
      </c>
      <c r="F8" s="58">
        <v>0</v>
      </c>
      <c r="G8" s="58">
        <v>97.98</v>
      </c>
      <c r="H8" s="58">
        <f>TRUNC(F8*G8,2)</f>
        <v>0</v>
      </c>
    </row>
    <row r="9" spans="1:8" ht="24" customHeight="1">
      <c r="A9" s="52">
        <v>40910</v>
      </c>
      <c r="B9" s="53" t="s">
        <v>15</v>
      </c>
      <c r="C9" s="53"/>
      <c r="D9" s="54"/>
      <c r="E9" s="52" t="s">
        <v>16</v>
      </c>
      <c r="F9" s="59">
        <v>8</v>
      </c>
      <c r="G9" s="59">
        <v>14974.35</v>
      </c>
      <c r="H9" s="58">
        <f>TRUNC(F9*G9,2)</f>
        <v>119794.8</v>
      </c>
    </row>
    <row r="10" spans="1:8" ht="24" customHeight="1">
      <c r="A10" s="55"/>
      <c r="B10" s="53"/>
      <c r="C10" s="55"/>
      <c r="D10" s="56"/>
      <c r="E10" s="55"/>
      <c r="F10" s="60"/>
      <c r="G10" s="59"/>
      <c r="H10" s="59"/>
    </row>
    <row r="11" spans="1:8" ht="22.5" customHeight="1">
      <c r="A11" s="55"/>
      <c r="B11" s="57" t="s">
        <v>17</v>
      </c>
      <c r="C11" s="55"/>
      <c r="D11" s="51"/>
      <c r="E11" s="50"/>
      <c r="F11" s="58"/>
      <c r="G11" s="58"/>
      <c r="H11" s="58"/>
    </row>
    <row r="12" spans="1:8" ht="37.5" customHeight="1">
      <c r="A12" s="48">
        <v>40885</v>
      </c>
      <c r="B12" s="49" t="s">
        <v>18</v>
      </c>
      <c r="C12" s="50"/>
      <c r="D12" s="51"/>
      <c r="E12" s="50" t="s">
        <v>14</v>
      </c>
      <c r="F12" s="58">
        <v>0</v>
      </c>
      <c r="G12" s="58">
        <v>100.08</v>
      </c>
      <c r="H12" s="58">
        <f>TRUNC(F12*G12,2)</f>
        <v>0</v>
      </c>
    </row>
    <row r="13" spans="1:11" ht="24" customHeight="1">
      <c r="A13" s="48">
        <v>40369</v>
      </c>
      <c r="B13" s="49" t="s">
        <v>19</v>
      </c>
      <c r="C13" s="50"/>
      <c r="D13" s="51"/>
      <c r="E13" s="50" t="s">
        <v>20</v>
      </c>
      <c r="F13" s="58">
        <v>0</v>
      </c>
      <c r="G13" s="58">
        <v>919.2</v>
      </c>
      <c r="H13" s="58">
        <f>TRUNC(F13*G13,2)</f>
        <v>0</v>
      </c>
      <c r="J13" s="76"/>
      <c r="K13" s="76"/>
    </row>
    <row r="14" spans="1:8" ht="24" customHeight="1">
      <c r="A14" s="48">
        <v>40312</v>
      </c>
      <c r="B14" s="49" t="s">
        <v>21</v>
      </c>
      <c r="C14" s="50"/>
      <c r="D14" s="51"/>
      <c r="E14" s="50" t="s">
        <v>14</v>
      </c>
      <c r="F14" s="58">
        <v>0</v>
      </c>
      <c r="G14" s="58">
        <v>93.08</v>
      </c>
      <c r="H14" s="58">
        <f>TRUNC(F14*G14,2)</f>
        <v>0</v>
      </c>
    </row>
    <row r="15" spans="1:8" ht="24" customHeight="1">
      <c r="A15" s="16"/>
      <c r="B15" s="23"/>
      <c r="C15" s="24"/>
      <c r="D15" s="25"/>
      <c r="E15" s="24"/>
      <c r="F15" s="58"/>
      <c r="G15" s="58"/>
      <c r="H15" s="58"/>
    </row>
    <row r="16" spans="1:9" ht="24" customHeight="1">
      <c r="A16" s="28"/>
      <c r="B16" s="29"/>
      <c r="C16" s="28"/>
      <c r="D16" s="30"/>
      <c r="E16" s="28"/>
      <c r="F16" s="31"/>
      <c r="G16" s="32"/>
      <c r="H16" s="33"/>
      <c r="I16" s="34"/>
    </row>
    <row r="17" spans="1:17" s="35" customFormat="1" ht="11.25" customHeight="1">
      <c r="A17" s="71" t="s">
        <v>22</v>
      </c>
      <c r="B17" s="71"/>
      <c r="C17" s="72"/>
      <c r="D17" s="72"/>
      <c r="E17" s="72"/>
      <c r="F17" s="72"/>
      <c r="G17" s="72"/>
      <c r="H17" s="72"/>
      <c r="I17" s="8"/>
      <c r="J17" s="8"/>
      <c r="K17" s="8"/>
      <c r="L17" s="8"/>
      <c r="M17" s="8"/>
      <c r="N17" s="8"/>
      <c r="O17" s="8"/>
      <c r="P17" s="8"/>
      <c r="Q17" s="8"/>
    </row>
    <row r="18" spans="1:17" s="35" customFormat="1" ht="11.25" customHeight="1">
      <c r="A18" s="71"/>
      <c r="B18" s="71"/>
      <c r="C18" s="73"/>
      <c r="D18" s="73"/>
      <c r="E18" s="73"/>
      <c r="F18" s="73"/>
      <c r="G18" s="73"/>
      <c r="H18" s="73"/>
      <c r="I18" s="8"/>
      <c r="J18" s="8"/>
      <c r="K18" s="8"/>
      <c r="L18" s="8"/>
      <c r="M18" s="8"/>
      <c r="N18" s="8"/>
      <c r="O18" s="8"/>
      <c r="P18" s="8"/>
      <c r="Q18" s="8"/>
    </row>
    <row r="19" spans="1:17" s="35" customFormat="1" ht="12.75" customHeight="1">
      <c r="A19" s="36" t="s">
        <v>23</v>
      </c>
      <c r="B19" s="37"/>
      <c r="C19" s="68" t="s">
        <v>24</v>
      </c>
      <c r="D19" s="68"/>
      <c r="E19" s="68"/>
      <c r="F19" s="68"/>
      <c r="G19" s="68"/>
      <c r="H19" s="68"/>
      <c r="I19" s="8"/>
      <c r="J19" s="8"/>
      <c r="K19" s="8"/>
      <c r="L19" s="8"/>
      <c r="M19" s="8"/>
      <c r="N19" s="8"/>
      <c r="O19" s="8"/>
      <c r="P19" s="8"/>
      <c r="Q19" s="8"/>
    </row>
    <row r="20" spans="1:17" s="35" customFormat="1" ht="11.25" customHeight="1">
      <c r="A20" s="38" t="s">
        <v>25</v>
      </c>
      <c r="B20" s="39"/>
      <c r="C20" s="68"/>
      <c r="D20" s="68"/>
      <c r="E20" s="68"/>
      <c r="F20" s="68"/>
      <c r="G20" s="68"/>
      <c r="H20" s="68"/>
      <c r="I20" s="8"/>
      <c r="J20" s="8"/>
      <c r="K20" s="8"/>
      <c r="L20" s="8"/>
      <c r="M20" s="8"/>
      <c r="N20" s="8"/>
      <c r="O20" s="8"/>
      <c r="P20" s="8"/>
      <c r="Q20" s="8"/>
    </row>
    <row r="21" spans="1:17" s="35" customFormat="1" ht="12.75" customHeight="1">
      <c r="A21" s="38" t="s">
        <v>56</v>
      </c>
      <c r="B21" s="39"/>
      <c r="C21" s="68" t="s">
        <v>26</v>
      </c>
      <c r="D21" s="68"/>
      <c r="E21" s="68"/>
      <c r="F21" s="68"/>
      <c r="G21" s="68"/>
      <c r="H21" s="67" t="s">
        <v>27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s="35" customFormat="1" ht="12.75" customHeight="1">
      <c r="A22" s="40" t="s">
        <v>28</v>
      </c>
      <c r="B22" s="41" t="s">
        <v>57</v>
      </c>
      <c r="C22" s="68"/>
      <c r="D22" s="68"/>
      <c r="E22" s="68"/>
      <c r="F22" s="68"/>
      <c r="G22" s="68"/>
      <c r="H22" s="67"/>
      <c r="I22" s="8"/>
      <c r="J22" s="8"/>
      <c r="K22" s="8"/>
      <c r="L22" s="8"/>
      <c r="M22" s="8"/>
      <c r="N22" s="8"/>
      <c r="O22" s="8"/>
      <c r="P22" s="8"/>
      <c r="Q22" s="8"/>
    </row>
    <row r="23" spans="1:8" s="8" customFormat="1" ht="19.5" customHeight="1">
      <c r="A23" s="66" t="s">
        <v>0</v>
      </c>
      <c r="B23" s="66" t="s">
        <v>55</v>
      </c>
      <c r="C23" s="66" t="s">
        <v>1</v>
      </c>
      <c r="D23" s="74" t="s">
        <v>2</v>
      </c>
      <c r="E23" s="66" t="s">
        <v>3</v>
      </c>
      <c r="F23" s="75" t="s">
        <v>4</v>
      </c>
      <c r="G23" s="69" t="s">
        <v>5</v>
      </c>
      <c r="H23" s="69"/>
    </row>
    <row r="24" spans="1:8" s="8" customFormat="1" ht="19.5" customHeight="1">
      <c r="A24" s="66"/>
      <c r="B24" s="66"/>
      <c r="C24" s="66"/>
      <c r="D24" s="74"/>
      <c r="E24" s="66"/>
      <c r="F24" s="75"/>
      <c r="G24" s="7" t="s">
        <v>6</v>
      </c>
      <c r="H24" s="7" t="s">
        <v>7</v>
      </c>
    </row>
    <row r="25" spans="1:8" ht="24" customHeight="1">
      <c r="A25" s="42"/>
      <c r="B25" s="10" t="s">
        <v>54</v>
      </c>
      <c r="C25" s="11"/>
      <c r="D25" s="12"/>
      <c r="E25" s="11"/>
      <c r="F25" s="43"/>
      <c r="G25" s="43"/>
      <c r="H25" s="43"/>
    </row>
    <row r="26" spans="1:8" ht="24" customHeight="1">
      <c r="A26" s="48">
        <v>40364</v>
      </c>
      <c r="B26" s="49" t="s">
        <v>29</v>
      </c>
      <c r="C26" s="50"/>
      <c r="D26" s="51"/>
      <c r="E26" s="50" t="s">
        <v>20</v>
      </c>
      <c r="F26" s="58">
        <v>26.3</v>
      </c>
      <c r="G26" s="58">
        <v>692.61</v>
      </c>
      <c r="H26" s="58">
        <f aca="true" t="shared" si="0" ref="H26:H33">TRUNC(F26*G26,2)</f>
        <v>18215.64</v>
      </c>
    </row>
    <row r="27" spans="1:8" ht="24" customHeight="1">
      <c r="A27" s="48">
        <v>100394</v>
      </c>
      <c r="B27" s="49" t="s">
        <v>30</v>
      </c>
      <c r="C27" s="50"/>
      <c r="D27" s="51"/>
      <c r="E27" s="50" t="s">
        <v>31</v>
      </c>
      <c r="F27" s="58">
        <v>47.2</v>
      </c>
      <c r="G27" s="58">
        <v>10.4</v>
      </c>
      <c r="H27" s="58">
        <f t="shared" si="0"/>
        <v>490.88</v>
      </c>
    </row>
    <row r="28" spans="1:8" ht="24" customHeight="1">
      <c r="A28" s="48">
        <v>40312</v>
      </c>
      <c r="B28" s="49" t="s">
        <v>21</v>
      </c>
      <c r="C28" s="50"/>
      <c r="D28" s="51"/>
      <c r="E28" s="50" t="s">
        <v>14</v>
      </c>
      <c r="F28" s="58">
        <v>31.2</v>
      </c>
      <c r="G28" s="58">
        <v>93.08</v>
      </c>
      <c r="H28" s="58">
        <f t="shared" si="0"/>
        <v>2904.09</v>
      </c>
    </row>
    <row r="29" spans="1:8" ht="24" customHeight="1">
      <c r="A29" s="48">
        <v>40258</v>
      </c>
      <c r="B29" s="49" t="s">
        <v>32</v>
      </c>
      <c r="C29" s="50"/>
      <c r="D29" s="51"/>
      <c r="E29" s="50" t="s">
        <v>14</v>
      </c>
      <c r="F29" s="58">
        <v>26</v>
      </c>
      <c r="G29" s="58">
        <v>64.87</v>
      </c>
      <c r="H29" s="58">
        <f t="shared" si="0"/>
        <v>1686.62</v>
      </c>
    </row>
    <row r="30" spans="1:8" ht="24" customHeight="1">
      <c r="A30" s="48">
        <v>60024</v>
      </c>
      <c r="B30" s="49" t="s">
        <v>33</v>
      </c>
      <c r="C30" s="50"/>
      <c r="D30" s="51">
        <v>21.54</v>
      </c>
      <c r="E30" s="50" t="s">
        <v>34</v>
      </c>
      <c r="F30" s="58">
        <v>44.2</v>
      </c>
      <c r="G30" s="58">
        <v>14.84</v>
      </c>
      <c r="H30" s="58">
        <f t="shared" si="0"/>
        <v>655.92</v>
      </c>
    </row>
    <row r="31" spans="1:8" ht="24" customHeight="1">
      <c r="A31" s="48">
        <v>41360</v>
      </c>
      <c r="B31" s="49" t="s">
        <v>35</v>
      </c>
      <c r="C31" s="50"/>
      <c r="D31" s="51"/>
      <c r="E31" s="50" t="s">
        <v>34</v>
      </c>
      <c r="F31" s="58">
        <v>0.015</v>
      </c>
      <c r="G31" s="58">
        <v>3016.56</v>
      </c>
      <c r="H31" s="58">
        <f t="shared" si="0"/>
        <v>45.24</v>
      </c>
    </row>
    <row r="32" spans="1:8" ht="24" customHeight="1">
      <c r="A32" s="48">
        <v>100849</v>
      </c>
      <c r="B32" s="49" t="s">
        <v>36</v>
      </c>
      <c r="C32" s="50"/>
      <c r="D32" s="51"/>
      <c r="E32" s="50" t="s">
        <v>34</v>
      </c>
      <c r="F32" s="58">
        <v>0.015</v>
      </c>
      <c r="G32" s="58">
        <v>254.11</v>
      </c>
      <c r="H32" s="58">
        <f t="shared" si="0"/>
        <v>3.81</v>
      </c>
    </row>
    <row r="33" spans="1:8" ht="24" customHeight="1">
      <c r="A33" s="48">
        <v>40972</v>
      </c>
      <c r="B33" s="49" t="s">
        <v>37</v>
      </c>
      <c r="C33" s="50"/>
      <c r="D33" s="51"/>
      <c r="E33" s="50" t="s">
        <v>38</v>
      </c>
      <c r="F33" s="58">
        <v>0.15</v>
      </c>
      <c r="G33" s="58">
        <f>SUM(H31)</f>
        <v>45.24</v>
      </c>
      <c r="H33" s="58">
        <f t="shared" si="0"/>
        <v>6.78</v>
      </c>
    </row>
    <row r="34" spans="1:8" ht="24" customHeight="1">
      <c r="A34" s="48"/>
      <c r="B34" s="49"/>
      <c r="C34" s="50"/>
      <c r="D34" s="51"/>
      <c r="E34" s="50"/>
      <c r="F34" s="58"/>
      <c r="G34" s="58"/>
      <c r="H34" s="58"/>
    </row>
    <row r="35" spans="1:8" ht="24" customHeight="1">
      <c r="A35" s="48">
        <v>40936</v>
      </c>
      <c r="B35" s="57" t="s">
        <v>39</v>
      </c>
      <c r="C35" s="50"/>
      <c r="D35" s="51"/>
      <c r="E35" s="50"/>
      <c r="F35" s="58"/>
      <c r="G35" s="58"/>
      <c r="H35" s="58"/>
    </row>
    <row r="36" spans="1:8" ht="24" customHeight="1">
      <c r="A36" s="48"/>
      <c r="B36" s="49" t="s">
        <v>40</v>
      </c>
      <c r="C36" s="50"/>
      <c r="D36" s="51"/>
      <c r="E36" s="50" t="s">
        <v>14</v>
      </c>
      <c r="F36" s="58">
        <v>6.52</v>
      </c>
      <c r="G36" s="58">
        <v>554.17</v>
      </c>
      <c r="H36" s="58">
        <f>TRUNC(F36*G36,2)</f>
        <v>3613.18</v>
      </c>
    </row>
    <row r="37" spans="1:8" ht="24" customHeight="1">
      <c r="A37" s="48"/>
      <c r="B37" s="49" t="s">
        <v>41</v>
      </c>
      <c r="C37" s="50"/>
      <c r="D37" s="51"/>
      <c r="E37" s="50" t="s">
        <v>14</v>
      </c>
      <c r="F37" s="58">
        <v>14.44</v>
      </c>
      <c r="G37" s="58">
        <v>554.17</v>
      </c>
      <c r="H37" s="58">
        <f>TRUNC(F37*G37,2)</f>
        <v>8002.21</v>
      </c>
    </row>
    <row r="38" spans="1:8" ht="24" customHeight="1">
      <c r="A38" s="48"/>
      <c r="B38" s="49" t="s">
        <v>42</v>
      </c>
      <c r="C38" s="50"/>
      <c r="D38" s="51"/>
      <c r="E38" s="50" t="s">
        <v>14</v>
      </c>
      <c r="F38" s="58">
        <v>1</v>
      </c>
      <c r="G38" s="58">
        <v>554.17</v>
      </c>
      <c r="H38" s="58">
        <f>TRUNC(F38*G38,2)</f>
        <v>554.17</v>
      </c>
    </row>
    <row r="39" spans="1:8" ht="24" customHeight="1">
      <c r="A39" s="61"/>
      <c r="B39" s="62" t="s">
        <v>43</v>
      </c>
      <c r="C39" s="63"/>
      <c r="D39" s="64"/>
      <c r="E39" s="63" t="s">
        <v>14</v>
      </c>
      <c r="F39" s="65">
        <v>3</v>
      </c>
      <c r="G39" s="58">
        <v>554.17</v>
      </c>
      <c r="H39" s="65">
        <f>TRUNC(F39*G39,2)</f>
        <v>1662.51</v>
      </c>
    </row>
    <row r="40" spans="1:17" s="35" customFormat="1" ht="11.25" customHeight="1">
      <c r="A40" s="71" t="str">
        <f>A17</f>
        <v>Data Base : OUTUBRO / 2018</v>
      </c>
      <c r="B40" s="71"/>
      <c r="C40" s="72"/>
      <c r="D40" s="72"/>
      <c r="E40" s="72"/>
      <c r="F40" s="72"/>
      <c r="G40" s="72"/>
      <c r="H40" s="72"/>
      <c r="I40" s="8"/>
      <c r="J40" s="8"/>
      <c r="K40" s="8"/>
      <c r="L40" s="8"/>
      <c r="M40" s="8"/>
      <c r="N40" s="8"/>
      <c r="O40" s="8"/>
      <c r="P40" s="8"/>
      <c r="Q40" s="8"/>
    </row>
    <row r="41" spans="1:17" s="35" customFormat="1" ht="11.25" customHeight="1">
      <c r="A41" s="71"/>
      <c r="B41" s="71"/>
      <c r="C41" s="73"/>
      <c r="D41" s="73"/>
      <c r="E41" s="73"/>
      <c r="F41" s="73"/>
      <c r="G41" s="73"/>
      <c r="H41" s="73"/>
      <c r="I41" s="8"/>
      <c r="J41" s="8"/>
      <c r="K41" s="8"/>
      <c r="L41" s="8"/>
      <c r="M41" s="8"/>
      <c r="N41" s="8"/>
      <c r="O41" s="8"/>
      <c r="P41" s="8"/>
      <c r="Q41" s="8"/>
    </row>
    <row r="42" spans="1:17" s="35" customFormat="1" ht="12.75" customHeight="1">
      <c r="A42" s="36" t="s">
        <v>23</v>
      </c>
      <c r="B42" s="37"/>
      <c r="C42" s="68" t="s">
        <v>24</v>
      </c>
      <c r="D42" s="68"/>
      <c r="E42" s="68"/>
      <c r="F42" s="68"/>
      <c r="G42" s="68"/>
      <c r="H42" s="68"/>
      <c r="I42" s="8"/>
      <c r="J42" s="8"/>
      <c r="K42" s="8"/>
      <c r="L42" s="8"/>
      <c r="M42" s="8"/>
      <c r="N42" s="8"/>
      <c r="O42" s="8"/>
      <c r="P42" s="8"/>
      <c r="Q42" s="8"/>
    </row>
    <row r="43" spans="1:17" s="35" customFormat="1" ht="12.75" customHeight="1">
      <c r="A43" s="38" t="s">
        <v>25</v>
      </c>
      <c r="B43" s="39"/>
      <c r="C43" s="68"/>
      <c r="D43" s="68"/>
      <c r="E43" s="68"/>
      <c r="F43" s="68"/>
      <c r="G43" s="68"/>
      <c r="H43" s="68"/>
      <c r="I43" s="8"/>
      <c r="J43" s="8"/>
      <c r="K43" s="8"/>
      <c r="L43" s="8"/>
      <c r="M43" s="8"/>
      <c r="N43" s="8"/>
      <c r="O43" s="8"/>
      <c r="P43" s="8"/>
      <c r="Q43" s="8"/>
    </row>
    <row r="44" spans="1:17" s="35" customFormat="1" ht="12.75" customHeight="1">
      <c r="A44" s="38" t="s">
        <v>56</v>
      </c>
      <c r="B44" s="39"/>
      <c r="C44" s="68" t="s">
        <v>26</v>
      </c>
      <c r="D44" s="68"/>
      <c r="E44" s="68"/>
      <c r="F44" s="68"/>
      <c r="G44" s="68"/>
      <c r="H44" s="67" t="s">
        <v>27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s="35" customFormat="1" ht="12.75" customHeight="1">
      <c r="A45" s="40" t="s">
        <v>28</v>
      </c>
      <c r="B45" s="41" t="s">
        <v>57</v>
      </c>
      <c r="C45" s="68"/>
      <c r="D45" s="68"/>
      <c r="E45" s="68"/>
      <c r="F45" s="68"/>
      <c r="G45" s="68"/>
      <c r="H45" s="67"/>
      <c r="I45" s="8"/>
      <c r="J45" s="8"/>
      <c r="K45" s="8"/>
      <c r="L45" s="8"/>
      <c r="M45" s="8"/>
      <c r="N45" s="8"/>
      <c r="O45" s="8"/>
      <c r="P45" s="8"/>
      <c r="Q45" s="8"/>
    </row>
    <row r="46" spans="1:8" s="8" customFormat="1" ht="19.5" customHeight="1">
      <c r="A46" s="66" t="s">
        <v>0</v>
      </c>
      <c r="B46" s="66" t="s">
        <v>55</v>
      </c>
      <c r="C46" s="66" t="s">
        <v>1</v>
      </c>
      <c r="D46" s="74" t="s">
        <v>2</v>
      </c>
      <c r="E46" s="66" t="s">
        <v>3</v>
      </c>
      <c r="F46" s="75" t="s">
        <v>4</v>
      </c>
      <c r="G46" s="69" t="s">
        <v>5</v>
      </c>
      <c r="H46" s="69"/>
    </row>
    <row r="47" spans="1:8" s="8" customFormat="1" ht="19.5" customHeight="1">
      <c r="A47" s="66"/>
      <c r="B47" s="66"/>
      <c r="C47" s="66"/>
      <c r="D47" s="74"/>
      <c r="E47" s="66"/>
      <c r="F47" s="75"/>
      <c r="G47" s="7" t="s">
        <v>6</v>
      </c>
      <c r="H47" s="7" t="s">
        <v>7</v>
      </c>
    </row>
    <row r="48" spans="1:8" ht="24" customHeight="1">
      <c r="A48" s="16"/>
      <c r="B48" s="44" t="s">
        <v>44</v>
      </c>
      <c r="C48" s="24"/>
      <c r="D48" s="25"/>
      <c r="E48" s="24" t="s">
        <v>14</v>
      </c>
      <c r="F48" s="26">
        <v>3.7</v>
      </c>
      <c r="G48" s="26">
        <v>554.17</v>
      </c>
      <c r="H48" s="26">
        <f>TRUNC(F48*G48,2)</f>
        <v>2050.42</v>
      </c>
    </row>
    <row r="49" spans="1:8" ht="24" customHeight="1">
      <c r="A49" s="16"/>
      <c r="B49" s="44" t="s">
        <v>45</v>
      </c>
      <c r="C49" s="24"/>
      <c r="D49" s="25"/>
      <c r="E49" s="24" t="s">
        <v>14</v>
      </c>
      <c r="F49" s="26">
        <v>0.59</v>
      </c>
      <c r="G49" s="26">
        <v>554.17</v>
      </c>
      <c r="H49" s="26">
        <f>TRUNC(F49*G49,2)</f>
        <v>326.96</v>
      </c>
    </row>
    <row r="50" spans="1:8" ht="24" customHeight="1">
      <c r="A50" s="16"/>
      <c r="B50" s="44"/>
      <c r="C50" s="24"/>
      <c r="D50" s="25"/>
      <c r="E50" s="24"/>
      <c r="F50" s="26"/>
      <c r="G50" s="26"/>
      <c r="H50" s="26"/>
    </row>
    <row r="51" spans="1:8" ht="24" customHeight="1">
      <c r="A51" s="16">
        <v>40926</v>
      </c>
      <c r="B51" s="27" t="s">
        <v>46</v>
      </c>
      <c r="C51" s="24"/>
      <c r="D51" s="25"/>
      <c r="E51" s="24"/>
      <c r="F51" s="26"/>
      <c r="G51" s="26"/>
      <c r="H51" s="26"/>
    </row>
    <row r="52" spans="1:8" ht="24" customHeight="1">
      <c r="A52" s="16"/>
      <c r="B52" s="44" t="s">
        <v>47</v>
      </c>
      <c r="C52" s="24"/>
      <c r="D52" s="25"/>
      <c r="E52" s="24" t="s">
        <v>14</v>
      </c>
      <c r="F52" s="26">
        <v>708.62</v>
      </c>
      <c r="G52" s="26">
        <f>'[1]SINALIZAÇÃO'!H616</f>
        <v>21.477818155999998</v>
      </c>
      <c r="H52" s="26">
        <f>TRUNC(F52*G52,2)</f>
        <v>15219.61</v>
      </c>
    </row>
    <row r="53" spans="1:8" ht="24" customHeight="1">
      <c r="A53" s="16"/>
      <c r="B53" s="44" t="s">
        <v>48</v>
      </c>
      <c r="C53" s="24"/>
      <c r="D53" s="25"/>
      <c r="E53" s="24" t="s">
        <v>14</v>
      </c>
      <c r="F53" s="26">
        <v>782.25</v>
      </c>
      <c r="G53" s="26">
        <f>G52</f>
        <v>21.477818155999998</v>
      </c>
      <c r="H53" s="26">
        <f>TRUNC(F53*G53,2)</f>
        <v>16801.02</v>
      </c>
    </row>
    <row r="54" spans="1:8" ht="24" customHeight="1">
      <c r="A54" s="16"/>
      <c r="B54" s="44"/>
      <c r="C54" s="18"/>
      <c r="D54" s="25"/>
      <c r="E54" s="24"/>
      <c r="F54" s="26"/>
      <c r="G54" s="26"/>
      <c r="H54" s="26"/>
    </row>
    <row r="55" spans="1:8" ht="24" customHeight="1">
      <c r="A55" s="16">
        <v>40934</v>
      </c>
      <c r="B55" s="27" t="s">
        <v>49</v>
      </c>
      <c r="C55" s="24" t="s">
        <v>50</v>
      </c>
      <c r="D55" s="25"/>
      <c r="E55" s="25"/>
      <c r="F55" s="24"/>
      <c r="G55" s="26"/>
      <c r="H55" s="45"/>
    </row>
    <row r="56" spans="1:8" ht="24" customHeight="1">
      <c r="A56" s="16"/>
      <c r="B56" s="44" t="s">
        <v>47</v>
      </c>
      <c r="C56" s="24"/>
      <c r="D56" s="25"/>
      <c r="E56" s="24" t="s">
        <v>51</v>
      </c>
      <c r="F56" s="26">
        <v>985</v>
      </c>
      <c r="G56" s="26">
        <v>22.25</v>
      </c>
      <c r="H56" s="26">
        <f>TRUNC(F56*G56,2)</f>
        <v>21916.25</v>
      </c>
    </row>
    <row r="57" spans="1:8" ht="24" customHeight="1">
      <c r="A57" s="16"/>
      <c r="B57" s="44" t="s">
        <v>48</v>
      </c>
      <c r="C57" s="24"/>
      <c r="D57" s="25"/>
      <c r="E57" s="24" t="s">
        <v>51</v>
      </c>
      <c r="F57" s="26">
        <v>571</v>
      </c>
      <c r="G57" s="26">
        <v>22.25</v>
      </c>
      <c r="H57" s="26">
        <f>TRUNC(F57*G57,2)</f>
        <v>12704.75</v>
      </c>
    </row>
    <row r="58" spans="1:8" ht="24" customHeight="1">
      <c r="A58" s="16"/>
      <c r="B58" s="44"/>
      <c r="C58" s="24"/>
      <c r="D58" s="25"/>
      <c r="E58" s="24"/>
      <c r="F58" s="26"/>
      <c r="G58" s="26"/>
      <c r="H58" s="26"/>
    </row>
    <row r="59" spans="1:8" ht="24" customHeight="1">
      <c r="A59" s="16"/>
      <c r="B59" s="27"/>
      <c r="C59" s="24"/>
      <c r="D59" s="25"/>
      <c r="E59" s="24"/>
      <c r="F59" s="26"/>
      <c r="G59" s="18"/>
      <c r="H59" s="26"/>
    </row>
    <row r="60" spans="1:8" ht="24" customHeight="1">
      <c r="A60" s="16"/>
      <c r="B60" s="44"/>
      <c r="C60" s="24"/>
      <c r="D60" s="25"/>
      <c r="E60" s="24"/>
      <c r="F60" s="26"/>
      <c r="G60" s="26"/>
      <c r="H60" s="26"/>
    </row>
    <row r="61" spans="1:8" ht="24" customHeight="1">
      <c r="A61" s="18"/>
      <c r="B61" s="18"/>
      <c r="C61" s="18"/>
      <c r="D61" s="18"/>
      <c r="E61" s="18"/>
      <c r="F61" s="18"/>
      <c r="G61" s="18"/>
      <c r="H61" s="18"/>
    </row>
    <row r="62" spans="1:8" ht="24" customHeight="1">
      <c r="A62" s="46"/>
      <c r="B62" s="70" t="s">
        <v>52</v>
      </c>
      <c r="C62" s="70"/>
      <c r="D62" s="70"/>
      <c r="E62" s="70"/>
      <c r="F62" s="70"/>
      <c r="G62" s="70"/>
      <c r="H62" s="47">
        <f>SUM(H5:H60)</f>
        <v>513612.26000000007</v>
      </c>
    </row>
    <row r="63" spans="1:17" s="35" customFormat="1" ht="11.25" customHeight="1">
      <c r="A63" s="71" t="str">
        <f>A40</f>
        <v>Data Base : OUTUBRO / 2018</v>
      </c>
      <c r="B63" s="71"/>
      <c r="C63" s="72"/>
      <c r="D63" s="72"/>
      <c r="E63" s="72"/>
      <c r="F63" s="72"/>
      <c r="G63" s="72"/>
      <c r="H63" s="72"/>
      <c r="I63" s="8"/>
      <c r="J63" s="8"/>
      <c r="K63" s="8"/>
      <c r="L63" s="8"/>
      <c r="M63" s="8"/>
      <c r="N63" s="8"/>
      <c r="O63" s="8"/>
      <c r="P63" s="8"/>
      <c r="Q63" s="8"/>
    </row>
    <row r="64" spans="1:17" s="35" customFormat="1" ht="11.25" customHeight="1">
      <c r="A64" s="71"/>
      <c r="B64" s="71"/>
      <c r="C64" s="73"/>
      <c r="D64" s="73"/>
      <c r="E64" s="73"/>
      <c r="F64" s="73"/>
      <c r="G64" s="73"/>
      <c r="H64" s="73"/>
      <c r="I64" s="8"/>
      <c r="J64" s="8"/>
      <c r="K64" s="8"/>
      <c r="L64" s="8"/>
      <c r="M64" s="8"/>
      <c r="N64" s="8"/>
      <c r="O64" s="8"/>
      <c r="P64" s="8"/>
      <c r="Q64" s="8"/>
    </row>
    <row r="65" spans="1:17" s="35" customFormat="1" ht="12.75" customHeight="1">
      <c r="A65" s="36" t="s">
        <v>23</v>
      </c>
      <c r="B65" s="37"/>
      <c r="C65" s="68" t="s">
        <v>24</v>
      </c>
      <c r="D65" s="68"/>
      <c r="E65" s="68"/>
      <c r="F65" s="68"/>
      <c r="G65" s="68"/>
      <c r="H65" s="68"/>
      <c r="I65" s="8"/>
      <c r="J65" s="8"/>
      <c r="K65" s="8"/>
      <c r="L65" s="8"/>
      <c r="M65" s="8"/>
      <c r="N65" s="8"/>
      <c r="O65" s="8"/>
      <c r="P65" s="8"/>
      <c r="Q65" s="8"/>
    </row>
    <row r="66" spans="1:17" s="35" customFormat="1" ht="12.75" customHeight="1">
      <c r="A66" s="38" t="s">
        <v>25</v>
      </c>
      <c r="B66" s="39"/>
      <c r="C66" s="68"/>
      <c r="D66" s="68"/>
      <c r="E66" s="68"/>
      <c r="F66" s="68"/>
      <c r="G66" s="68"/>
      <c r="H66" s="68"/>
      <c r="I66" s="8"/>
      <c r="J66" s="8"/>
      <c r="K66" s="8"/>
      <c r="L66" s="8"/>
      <c r="M66" s="8"/>
      <c r="N66" s="8"/>
      <c r="O66" s="8"/>
      <c r="P66" s="8"/>
      <c r="Q66" s="8"/>
    </row>
    <row r="67" spans="1:17" s="35" customFormat="1" ht="12.75" customHeight="1">
      <c r="A67" s="38" t="s">
        <v>56</v>
      </c>
      <c r="B67" s="39"/>
      <c r="C67" s="68" t="s">
        <v>26</v>
      </c>
      <c r="D67" s="68"/>
      <c r="E67" s="68"/>
      <c r="F67" s="68"/>
      <c r="G67" s="68"/>
      <c r="H67" s="67" t="s">
        <v>27</v>
      </c>
      <c r="I67" s="8"/>
      <c r="J67" s="8"/>
      <c r="K67" s="8"/>
      <c r="L67" s="8"/>
      <c r="M67" s="8"/>
      <c r="N67" s="8"/>
      <c r="O67" s="8"/>
      <c r="P67" s="8"/>
      <c r="Q67" s="8"/>
    </row>
    <row r="68" spans="1:17" s="35" customFormat="1" ht="12.75" customHeight="1">
      <c r="A68" s="40" t="s">
        <v>28</v>
      </c>
      <c r="B68" s="41" t="s">
        <v>57</v>
      </c>
      <c r="C68" s="68"/>
      <c r="D68" s="68"/>
      <c r="E68" s="68"/>
      <c r="F68" s="68"/>
      <c r="G68" s="68"/>
      <c r="H68" s="67"/>
      <c r="I68" s="8"/>
      <c r="J68" s="8"/>
      <c r="K68" s="8"/>
      <c r="L68" s="8"/>
      <c r="M68" s="8"/>
      <c r="N68" s="8"/>
      <c r="O68" s="8"/>
      <c r="P68" s="8"/>
      <c r="Q68" s="8"/>
    </row>
  </sheetData>
  <sheetProtection selectLockedCells="1" selectUnlockedCells="1"/>
  <mergeCells count="41">
    <mergeCell ref="J13:K13"/>
    <mergeCell ref="A17:B18"/>
    <mergeCell ref="C17:H17"/>
    <mergeCell ref="C18:H18"/>
    <mergeCell ref="C19:H20"/>
    <mergeCell ref="A1:A2"/>
    <mergeCell ref="B1:B2"/>
    <mergeCell ref="C1:C2"/>
    <mergeCell ref="D1:D2"/>
    <mergeCell ref="C21:G22"/>
    <mergeCell ref="H21:H22"/>
    <mergeCell ref="E1:E2"/>
    <mergeCell ref="F1:F2"/>
    <mergeCell ref="G1:H1"/>
    <mergeCell ref="C44:G45"/>
    <mergeCell ref="A23:A24"/>
    <mergeCell ref="B23:B24"/>
    <mergeCell ref="C23:C24"/>
    <mergeCell ref="D23:D24"/>
    <mergeCell ref="E23:E24"/>
    <mergeCell ref="F23:F24"/>
    <mergeCell ref="A46:A47"/>
    <mergeCell ref="G23:H23"/>
    <mergeCell ref="C46:C47"/>
    <mergeCell ref="D46:D47"/>
    <mergeCell ref="E46:E47"/>
    <mergeCell ref="F46:F47"/>
    <mergeCell ref="A40:B41"/>
    <mergeCell ref="C40:H40"/>
    <mergeCell ref="C41:H41"/>
    <mergeCell ref="C42:H43"/>
    <mergeCell ref="B46:B47"/>
    <mergeCell ref="H44:H45"/>
    <mergeCell ref="C67:G68"/>
    <mergeCell ref="H67:H68"/>
    <mergeCell ref="G46:H46"/>
    <mergeCell ref="B62:G62"/>
    <mergeCell ref="A63:B64"/>
    <mergeCell ref="C63:H63"/>
    <mergeCell ref="C64:H64"/>
    <mergeCell ref="C65:H66"/>
  </mergeCells>
  <printOptions horizontalCentered="1"/>
  <pageMargins left="0.9840277777777777" right="1.18125" top="0.9840277777777777" bottom="0.7875" header="0.5118055555555555" footer="0.5118055555555555"/>
  <pageSetup horizontalDpi="300" verticalDpi="300" orientation="landscape" paperSize="9" scale="9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Thais Barra</cp:lastModifiedBy>
  <dcterms:modified xsi:type="dcterms:W3CDTF">2019-11-05T17:12:52Z</dcterms:modified>
  <cp:category/>
  <cp:version/>
  <cp:contentType/>
  <cp:contentStatus/>
</cp:coreProperties>
</file>