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7920" windowHeight="4380" activeTab="0"/>
  </bookViews>
  <sheets>
    <sheet name="Comp. Unit. " sheetId="1" r:id="rId1"/>
  </sheets>
  <definedNames>
    <definedName name="_xlnm.Print_Area" localSheetId="0">'Comp. Unit. '!$A$1:$J$105</definedName>
  </definedNames>
  <calcPr fullCalcOnLoad="1"/>
</workbook>
</file>

<file path=xl/sharedStrings.xml><?xml version="1.0" encoding="utf-8"?>
<sst xmlns="http://schemas.openxmlformats.org/spreadsheetml/2006/main" count="190" uniqueCount="114">
  <si>
    <t>TOTAL</t>
  </si>
  <si>
    <t>OBRA:</t>
  </si>
  <si>
    <t>LOCAL:</t>
  </si>
  <si>
    <t>PLANILHA DETALHADA DA COMPOSIÇÃO DE PREÇO UNITÁRIO</t>
  </si>
  <si>
    <t>Item</t>
  </si>
  <si>
    <t>Unidade</t>
  </si>
  <si>
    <t>1 - MÃO DE OBRA</t>
  </si>
  <si>
    <t>UNID.</t>
  </si>
  <si>
    <t>COEFICIENTE</t>
  </si>
  <si>
    <t>P. UNITÁRIO</t>
  </si>
  <si>
    <t>TOTAL PARCIAL</t>
  </si>
  <si>
    <t>TOTAL A</t>
  </si>
  <si>
    <t>2 - MATERIAIS</t>
  </si>
  <si>
    <t>TOTAL B</t>
  </si>
  <si>
    <t>3 - EQUIPAMENTOS</t>
  </si>
  <si>
    <t>TOTAL C</t>
  </si>
  <si>
    <t>RESUMO</t>
  </si>
  <si>
    <t>DISCRIMINAÇÃO</t>
  </si>
  <si>
    <t>TAXA</t>
  </si>
  <si>
    <t>VALORES</t>
  </si>
  <si>
    <t>MÃO DE OBRA (TOTAL A)</t>
  </si>
  <si>
    <t>MATERIAIS (TOTAL B)</t>
  </si>
  <si>
    <t>EQUIPAMENTOS (TOTAL C)</t>
  </si>
  <si>
    <t xml:space="preserve">ENCARGOS SOCIAIS (SOBRE TOTAL A) % </t>
  </si>
  <si>
    <t>EVENTUAIS E IMPREVISTOS (SUBTOTAL) %</t>
  </si>
  <si>
    <t>BDI SOBRE O TOTAL</t>
  </si>
  <si>
    <t>PREÇO UNITÁRIO CALCULADO</t>
  </si>
  <si>
    <t>SERVENTE</t>
  </si>
  <si>
    <t>H</t>
  </si>
  <si>
    <t>CARPINTEIRO</t>
  </si>
  <si>
    <t>M2</t>
  </si>
  <si>
    <t>M</t>
  </si>
  <si>
    <t>KG</t>
  </si>
  <si>
    <t>SUBTOTAL</t>
  </si>
  <si>
    <t>M3</t>
  </si>
  <si>
    <t>PEDREIRO</t>
  </si>
  <si>
    <t>CIMENTO CP III - 32</t>
  </si>
  <si>
    <t>AREIA LAVADA MEDIA</t>
  </si>
  <si>
    <t>L</t>
  </si>
  <si>
    <t>ELETRICISTA</t>
  </si>
  <si>
    <t>AJUDANTE</t>
  </si>
  <si>
    <t>PINTOR</t>
  </si>
  <si>
    <t>BETONEIRA 320 L (E301)</t>
  </si>
  <si>
    <t>FERREIRO</t>
  </si>
  <si>
    <t>BRITA 2</t>
  </si>
  <si>
    <t>BRITA 1</t>
  </si>
  <si>
    <t>PREGO - PRECO MEDIO DAS BITOLAS</t>
  </si>
  <si>
    <t>Presidente Kennedy - ES</t>
  </si>
  <si>
    <t>PÇ</t>
  </si>
  <si>
    <t>ARMACAO REX 1 LINHA S ROLDANA</t>
  </si>
  <si>
    <t>ARRUELA DE ALUMINIO 11/2"</t>
  </si>
  <si>
    <t>ARRUELA DE ALUMINIO 3"</t>
  </si>
  <si>
    <t>ARRUELA DE ALUMINIO 6"</t>
  </si>
  <si>
    <t>ARRUELA GALVANIZADA QUADRADA 5/8</t>
  </si>
  <si>
    <t>BUCHA DE ALUMINIO 11/2"</t>
  </si>
  <si>
    <t>BUCHA DE ALUMINIO 3"</t>
  </si>
  <si>
    <t>BUCHA DE ALUMINIO 6"</t>
  </si>
  <si>
    <t>CABEÇOTE DE ALUMINIO 6"</t>
  </si>
  <si>
    <t>CABO DE AÇO 3/8 CORDOALHA</t>
  </si>
  <si>
    <t>CABO DE COBRE 150mm2 1KV AZUL</t>
  </si>
  <si>
    <t>MT</t>
  </si>
  <si>
    <t>CABO DE COBRE 150mm2 1KV PRETO</t>
  </si>
  <si>
    <t>CABO DE COBRE RIGIDO 25,00mm2 750V</t>
  </si>
  <si>
    <t>CAIXA DE ATERRAMENTO COM TAMPA DE CIMENTO</t>
  </si>
  <si>
    <t>CAIXA P/ TC ESPECIAL</t>
  </si>
  <si>
    <t>CAIXA TRIFASICA SEM DISJUNTOR</t>
  </si>
  <si>
    <t>CHAVE BLINDADA SCHAK 400A</t>
  </si>
  <si>
    <t>CINTA 175</t>
  </si>
  <si>
    <t>CONECTOR FENDADO 150,00mm2</t>
  </si>
  <si>
    <t>CONECTOR P/HASTE TERRA REFORÇADO</t>
  </si>
  <si>
    <t>CRUZETA DE MADEIRA  0,60X13X11MT</t>
  </si>
  <si>
    <t>CRUZETA DE MADEIRA 09X11X2,44MT</t>
  </si>
  <si>
    <t>CRUZETA DE MADEIRA 13X14X2,70MT</t>
  </si>
  <si>
    <t>ELETRODUTO pvc 6" TIGRE BRANCO</t>
  </si>
  <si>
    <t>ESTICADOR GO 5/8</t>
  </si>
  <si>
    <t>FIO DE COBRE NU 16,00mm2</t>
  </si>
  <si>
    <t>HASTE TERRA 2,00MT</t>
  </si>
  <si>
    <t>ISOLADOR ROLDANA DE PORCELANA</t>
  </si>
  <si>
    <t>NIPEL PVC 3"</t>
  </si>
  <si>
    <t>NIPEL PVC 11/2"</t>
  </si>
  <si>
    <t>NIPEL PVC 6"</t>
  </si>
  <si>
    <t>OLHAL GALVANIZADO</t>
  </si>
  <si>
    <t>PARAFUSO DE MAQUINA 5/8 X 200</t>
  </si>
  <si>
    <t>PARAFUSO DE MAQUINA 5/8 X 400</t>
  </si>
  <si>
    <t>PARAFUSO DE MAQUINA 5/8 X 550</t>
  </si>
  <si>
    <t>PARAFUSO DE MAQUINA 5/8 X 600</t>
  </si>
  <si>
    <t>PARAFUSO DE METAL 3/8" X 11/2" C/1 PORCA E 2 ARRUELAS</t>
  </si>
  <si>
    <t>TAMPA DE FERRO FUNDIDO 80X80</t>
  </si>
  <si>
    <t>TERMINAL DE COBRE 25,00mm2</t>
  </si>
  <si>
    <t>TERMINAL DE COBRE 150,00mm2 COMPRESSÃO</t>
  </si>
  <si>
    <t>TINTA LUMINIO 1/4</t>
  </si>
  <si>
    <t>TRANFORMADOR TRIF 150KVA 127/220V. CLASSE 15 KV</t>
  </si>
  <si>
    <t>QGBT MONTADO CONFORME PROJETO</t>
  </si>
  <si>
    <t>ACO CA-50 DE 8.0MM</t>
  </si>
  <si>
    <t>ARAME GALVANIZADO N.14 AWG</t>
  </si>
  <si>
    <t>ARAME RECOZIDO N.18 BWG</t>
  </si>
  <si>
    <t>BRITA 3</t>
  </si>
  <si>
    <t>BLOCO CERÂMICO 10 FUROS 10X20X20CM</t>
  </si>
  <si>
    <t>CAL HIDRATADO</t>
  </si>
  <si>
    <t>CHAPA COMPENSADA RESINADA 12MM</t>
  </si>
  <si>
    <t>DESMOLDANTE PARA FORMAS</t>
  </si>
  <si>
    <t>LIXA PARA MADEIRA/MASSA</t>
  </si>
  <si>
    <t>MASSA ACRILICA</t>
  </si>
  <si>
    <t>PREGO 18X27</t>
  </si>
  <si>
    <t>SARRAFO DE MADEIRA 2.5 X 10.0 CM (TAIPA DE 1a)</t>
  </si>
  <si>
    <t>SELADOR ACRILICO</t>
  </si>
  <si>
    <t>TABUA DE MADEIRA DE 2.5 X 30.0 CM (TAIPA DE 1a)</t>
  </si>
  <si>
    <t>TINTA LATEX ACRILICA</t>
  </si>
  <si>
    <t>CAMINHAO CARR MBENZ L1620/51 C/GUIND. 6T X M(E434)</t>
  </si>
  <si>
    <t>Subestação ext. aérea trifás. 150KVA, completa, c/ quadros de medição, transf. a óleo, chave geral trip., poste e acessórios, conf. NOR-TEC-01 da Escelsa, incl. mureta rev. c/ arg. cimento, cal hidrat. CH1 e areia traço 1:0.5:6</t>
  </si>
  <si>
    <t>PREFEITURA MUNICIPAL DE PRESIDENTE KENNEDY</t>
  </si>
  <si>
    <t>POSTE CIRCULAR 11X300</t>
  </si>
  <si>
    <t>+ 3% (JUNHO/2014)</t>
  </si>
  <si>
    <t>Construção do Centro de Educação Infantil, localidade de Santa Lúcia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</si>
</sst>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#,##0.00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#.##0.00"/>
    <numFmt numFmtId="190" formatCode="0.0000"/>
    <numFmt numFmtId="191" formatCode="&quot;R$ &quot;#,##0.00"/>
    <numFmt numFmtId="192" formatCode="&quot;R$ &quot;#,##0.00;[Red]&quot;R$ &quot;#,##0.00"/>
    <numFmt numFmtId="193" formatCode="_(* #,##0.000000_);_(* \(#,##0.000000\);_(* &quot;-&quot;??_);_(@_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7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171" fontId="20" fillId="0" borderId="10" xfId="62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0" fillId="0" borderId="13" xfId="0" applyFont="1" applyFill="1" applyBorder="1" applyAlignment="1">
      <alignment horizontal="center" vertical="center"/>
    </xf>
    <xf numFmtId="171" fontId="20" fillId="0" borderId="10" xfId="62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171" fontId="20" fillId="0" borderId="10" xfId="62" applyFont="1" applyFill="1" applyBorder="1" applyAlignment="1">
      <alignment horizontal="center"/>
    </xf>
    <xf numFmtId="193" fontId="20" fillId="0" borderId="10" xfId="62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20" fillId="0" borderId="18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71" fontId="21" fillId="0" borderId="10" xfId="62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1" fillId="0" borderId="10" xfId="0" applyFont="1" applyFill="1" applyBorder="1" applyAlignment="1">
      <alignment horizontal="left"/>
    </xf>
    <xf numFmtId="10" fontId="20" fillId="0" borderId="10" xfId="51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right"/>
    </xf>
    <xf numFmtId="9" fontId="20" fillId="0" borderId="10" xfId="51" applyFont="1" applyFill="1" applyBorder="1" applyAlignment="1">
      <alignment horizontal="center"/>
    </xf>
    <xf numFmtId="49" fontId="0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view="pageBreakPreview" zoomScaleNormal="80" zoomScaleSheetLayoutView="100" zoomScalePageLayoutView="0" workbookViewId="0" topLeftCell="A79">
      <selection activeCell="E108" sqref="E108"/>
    </sheetView>
  </sheetViews>
  <sheetFormatPr defaultColWidth="9.140625" defaultRowHeight="12.75"/>
  <cols>
    <col min="1" max="1" width="9.8515625" style="10" customWidth="1"/>
    <col min="3" max="3" width="32.28125" style="0" customWidth="1"/>
    <col min="4" max="5" width="6.7109375" style="0" customWidth="1"/>
    <col min="6" max="6" width="6.8515625" style="0" customWidth="1"/>
    <col min="7" max="7" width="11.140625" style="0" customWidth="1"/>
    <col min="8" max="8" width="12.8515625" style="0" customWidth="1"/>
    <col min="9" max="9" width="7.28125" style="0" customWidth="1"/>
    <col min="10" max="10" width="7.8515625" style="0" customWidth="1"/>
  </cols>
  <sheetData>
    <row r="1" spans="1:10" ht="23.25" customHeight="1">
      <c r="A1" s="14" t="s">
        <v>110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2.75" customHeight="1">
      <c r="A2" s="5" t="s">
        <v>1</v>
      </c>
      <c r="B2" s="17" t="s">
        <v>113</v>
      </c>
      <c r="C2" s="17"/>
      <c r="D2" s="17"/>
      <c r="E2" s="17"/>
      <c r="F2" s="17"/>
      <c r="G2" s="17"/>
      <c r="H2" s="17"/>
      <c r="I2" s="17"/>
      <c r="J2" s="18"/>
    </row>
    <row r="3" spans="1:10" ht="12.75">
      <c r="A3" s="6" t="s">
        <v>2</v>
      </c>
      <c r="B3" s="19" t="s">
        <v>47</v>
      </c>
      <c r="C3" s="19"/>
      <c r="D3" s="19"/>
      <c r="E3" s="19"/>
      <c r="F3" s="19"/>
      <c r="G3" s="19"/>
      <c r="H3" s="19"/>
      <c r="I3" s="19"/>
      <c r="J3" s="20"/>
    </row>
    <row r="4" spans="1:10" ht="12.75">
      <c r="A4" s="21" t="s">
        <v>3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ht="12.75">
      <c r="A5" s="7"/>
      <c r="B5" s="2"/>
      <c r="C5" s="2"/>
      <c r="D5" s="2"/>
      <c r="E5" s="2"/>
      <c r="F5" s="2"/>
      <c r="G5" s="2"/>
      <c r="H5" s="2"/>
      <c r="I5" s="2"/>
      <c r="J5" s="2"/>
    </row>
    <row r="6" ht="12" customHeight="1"/>
    <row r="7" ht="12" customHeight="1"/>
    <row r="8" spans="1:10" ht="12" customHeight="1">
      <c r="A8" s="8" t="s">
        <v>4</v>
      </c>
      <c r="B8" s="29"/>
      <c r="C8" s="29"/>
      <c r="D8" s="29"/>
      <c r="E8" s="29"/>
      <c r="F8" s="29"/>
      <c r="G8" s="29"/>
      <c r="H8" s="29"/>
      <c r="I8" s="29"/>
      <c r="J8" s="11" t="s">
        <v>5</v>
      </c>
    </row>
    <row r="9" spans="1:10" ht="41.25" customHeight="1">
      <c r="A9" s="9"/>
      <c r="B9" s="30" t="s">
        <v>109</v>
      </c>
      <c r="C9" s="31"/>
      <c r="D9" s="31"/>
      <c r="E9" s="31"/>
      <c r="F9" s="31"/>
      <c r="G9" s="31"/>
      <c r="H9" s="31"/>
      <c r="I9" s="32"/>
      <c r="J9" s="9"/>
    </row>
    <row r="10" spans="1:10" ht="12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2" customHeight="1">
      <c r="A11" s="34" t="s">
        <v>6</v>
      </c>
      <c r="B11" s="34"/>
      <c r="C11" s="34"/>
      <c r="D11" s="3" t="s">
        <v>7</v>
      </c>
      <c r="E11" s="35" t="s">
        <v>8</v>
      </c>
      <c r="F11" s="35"/>
      <c r="G11" s="3" t="s">
        <v>9</v>
      </c>
      <c r="H11" s="3" t="s">
        <v>10</v>
      </c>
      <c r="I11" s="35" t="s">
        <v>11</v>
      </c>
      <c r="J11" s="35"/>
    </row>
    <row r="12" spans="1:10" ht="12.75">
      <c r="A12" s="29" t="s">
        <v>40</v>
      </c>
      <c r="B12" s="29"/>
      <c r="C12" s="29"/>
      <c r="D12" s="3" t="s">
        <v>28</v>
      </c>
      <c r="E12" s="28">
        <v>181.620275</v>
      </c>
      <c r="F12" s="28"/>
      <c r="G12" s="4">
        <v>3.41</v>
      </c>
      <c r="H12" s="12">
        <f aca="true" t="shared" si="0" ref="H12:H18">G12*E12</f>
        <v>619.32513775</v>
      </c>
      <c r="I12" s="27"/>
      <c r="J12" s="27"/>
    </row>
    <row r="13" spans="1:10" ht="12.75">
      <c r="A13" s="29" t="s">
        <v>29</v>
      </c>
      <c r="B13" s="29"/>
      <c r="C13" s="29"/>
      <c r="D13" s="3" t="s">
        <v>28</v>
      </c>
      <c r="E13" s="28">
        <v>7.191875</v>
      </c>
      <c r="F13" s="28"/>
      <c r="G13" s="4">
        <v>4.54</v>
      </c>
      <c r="H13" s="12">
        <f t="shared" si="0"/>
        <v>32.651112499999996</v>
      </c>
      <c r="I13" s="27"/>
      <c r="J13" s="27"/>
    </row>
    <row r="14" spans="1:10" ht="12.75">
      <c r="A14" s="24" t="s">
        <v>39</v>
      </c>
      <c r="B14" s="25"/>
      <c r="C14" s="26"/>
      <c r="D14" s="3" t="s">
        <v>28</v>
      </c>
      <c r="E14" s="28">
        <v>141.404</v>
      </c>
      <c r="F14" s="28"/>
      <c r="G14" s="4">
        <v>4.54</v>
      </c>
      <c r="H14" s="12">
        <f t="shared" si="0"/>
        <v>641.97416</v>
      </c>
      <c r="I14" s="27"/>
      <c r="J14" s="27"/>
    </row>
    <row r="15" spans="1:10" ht="12.75">
      <c r="A15" s="29" t="s">
        <v>43</v>
      </c>
      <c r="B15" s="29"/>
      <c r="C15" s="29"/>
      <c r="D15" s="3" t="s">
        <v>28</v>
      </c>
      <c r="E15" s="28">
        <v>0.5944</v>
      </c>
      <c r="F15" s="28"/>
      <c r="G15" s="4">
        <v>4.54</v>
      </c>
      <c r="H15" s="12">
        <f t="shared" si="0"/>
        <v>2.698576</v>
      </c>
      <c r="I15" s="27"/>
      <c r="J15" s="27"/>
    </row>
    <row r="16" spans="1:10" ht="12.75">
      <c r="A16" s="29" t="s">
        <v>35</v>
      </c>
      <c r="B16" s="29"/>
      <c r="C16" s="29"/>
      <c r="D16" s="3" t="s">
        <v>28</v>
      </c>
      <c r="E16" s="28">
        <v>31.012</v>
      </c>
      <c r="F16" s="28"/>
      <c r="G16" s="4">
        <v>4.54</v>
      </c>
      <c r="H16" s="12">
        <f t="shared" si="0"/>
        <v>140.79448</v>
      </c>
      <c r="I16" s="27"/>
      <c r="J16" s="27"/>
    </row>
    <row r="17" spans="1:10" ht="12.75">
      <c r="A17" s="29" t="s">
        <v>41</v>
      </c>
      <c r="B17" s="29"/>
      <c r="C17" s="29"/>
      <c r="D17" s="3" t="s">
        <v>28</v>
      </c>
      <c r="E17" s="28">
        <v>9.01</v>
      </c>
      <c r="F17" s="28"/>
      <c r="G17" s="4">
        <v>4.54</v>
      </c>
      <c r="H17" s="12">
        <f t="shared" si="0"/>
        <v>40.9054</v>
      </c>
      <c r="I17" s="27"/>
      <c r="J17" s="27"/>
    </row>
    <row r="18" spans="1:10" ht="12.75">
      <c r="A18" s="29" t="s">
        <v>27</v>
      </c>
      <c r="B18" s="29"/>
      <c r="C18" s="29"/>
      <c r="D18" s="3" t="s">
        <v>28</v>
      </c>
      <c r="E18" s="28">
        <v>55.32345</v>
      </c>
      <c r="F18" s="28"/>
      <c r="G18" s="4">
        <v>3.09</v>
      </c>
      <c r="H18" s="12">
        <f t="shared" si="0"/>
        <v>170.9494605</v>
      </c>
      <c r="I18" s="27"/>
      <c r="J18" s="27"/>
    </row>
    <row r="19" spans="1:10" ht="12" customHeight="1">
      <c r="A19" s="34" t="s">
        <v>11</v>
      </c>
      <c r="B19" s="34"/>
      <c r="C19" s="34"/>
      <c r="D19" s="3"/>
      <c r="E19" s="27"/>
      <c r="F19" s="27"/>
      <c r="G19" s="4"/>
      <c r="H19" s="12"/>
      <c r="I19" s="37">
        <f>SUM(H12:H18)</f>
        <v>1649.2983267500001</v>
      </c>
      <c r="J19" s="37"/>
    </row>
    <row r="20" spans="1:10" ht="12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" customHeight="1">
      <c r="A21" s="34" t="s">
        <v>12</v>
      </c>
      <c r="B21" s="34"/>
      <c r="C21" s="34"/>
      <c r="D21" s="3" t="s">
        <v>7</v>
      </c>
      <c r="E21" s="35" t="s">
        <v>8</v>
      </c>
      <c r="F21" s="35"/>
      <c r="G21" s="3" t="s">
        <v>9</v>
      </c>
      <c r="H21" s="3" t="s">
        <v>10</v>
      </c>
      <c r="I21" s="35" t="s">
        <v>13</v>
      </c>
      <c r="J21" s="35"/>
    </row>
    <row r="22" spans="1:10" ht="12" customHeight="1">
      <c r="A22" s="29" t="s">
        <v>93</v>
      </c>
      <c r="B22" s="29"/>
      <c r="C22" s="29"/>
      <c r="D22" s="3" t="s">
        <v>32</v>
      </c>
      <c r="E22" s="28">
        <v>12.75</v>
      </c>
      <c r="F22" s="28"/>
      <c r="G22" s="4">
        <v>2.93</v>
      </c>
      <c r="H22" s="12">
        <f>G22*E22</f>
        <v>37.3575</v>
      </c>
      <c r="I22" s="27"/>
      <c r="J22" s="27"/>
    </row>
    <row r="23" spans="1:10" ht="12" customHeight="1">
      <c r="A23" s="29" t="s">
        <v>111</v>
      </c>
      <c r="B23" s="29"/>
      <c r="C23" s="29"/>
      <c r="D23" s="3" t="s">
        <v>48</v>
      </c>
      <c r="E23" s="28">
        <v>2</v>
      </c>
      <c r="F23" s="28"/>
      <c r="G23" s="4">
        <v>1400</v>
      </c>
      <c r="H23" s="12">
        <f aca="true" t="shared" si="1" ref="H23:H32">G23*E23</f>
        <v>2800</v>
      </c>
      <c r="I23" s="27"/>
      <c r="J23" s="27"/>
    </row>
    <row r="24" spans="1:10" ht="12" customHeight="1">
      <c r="A24" s="29" t="s">
        <v>94</v>
      </c>
      <c r="B24" s="29"/>
      <c r="C24" s="29"/>
      <c r="D24" s="3" t="s">
        <v>60</v>
      </c>
      <c r="E24" s="28">
        <v>9.6</v>
      </c>
      <c r="F24" s="28"/>
      <c r="G24" s="4">
        <v>0.35</v>
      </c>
      <c r="H24" s="12">
        <f t="shared" si="1"/>
        <v>3.36</v>
      </c>
      <c r="I24" s="27"/>
      <c r="J24" s="27"/>
    </row>
    <row r="25" spans="1:10" ht="12" customHeight="1">
      <c r="A25" s="29" t="s">
        <v>95</v>
      </c>
      <c r="B25" s="29"/>
      <c r="C25" s="29"/>
      <c r="D25" s="3" t="s">
        <v>32</v>
      </c>
      <c r="E25" s="28">
        <v>0.0837</v>
      </c>
      <c r="F25" s="28"/>
      <c r="G25" s="4">
        <v>5.01</v>
      </c>
      <c r="H25" s="12">
        <f>G25*E25</f>
        <v>0.41933699999999996</v>
      </c>
      <c r="I25" s="27"/>
      <c r="J25" s="27"/>
    </row>
    <row r="26" spans="1:10" ht="12" customHeight="1">
      <c r="A26" s="29" t="s">
        <v>37</v>
      </c>
      <c r="B26" s="29"/>
      <c r="C26" s="29"/>
      <c r="D26" s="3" t="s">
        <v>34</v>
      </c>
      <c r="E26" s="28">
        <v>1.658655</v>
      </c>
      <c r="F26" s="28"/>
      <c r="G26" s="4">
        <v>45</v>
      </c>
      <c r="H26" s="12">
        <f>G26*E26</f>
        <v>74.639475</v>
      </c>
      <c r="I26" s="27"/>
      <c r="J26" s="27"/>
    </row>
    <row r="27" spans="1:10" ht="12" customHeight="1">
      <c r="A27" s="29" t="s">
        <v>49</v>
      </c>
      <c r="B27" s="29"/>
      <c r="C27" s="29"/>
      <c r="D27" s="3" t="s">
        <v>48</v>
      </c>
      <c r="E27" s="28">
        <v>1</v>
      </c>
      <c r="F27" s="28"/>
      <c r="G27" s="4">
        <v>9.98</v>
      </c>
      <c r="H27" s="12">
        <f t="shared" si="1"/>
        <v>9.98</v>
      </c>
      <c r="I27" s="27"/>
      <c r="J27" s="27"/>
    </row>
    <row r="28" spans="1:10" s="10" customFormat="1" ht="12" customHeight="1">
      <c r="A28" s="29" t="s">
        <v>50</v>
      </c>
      <c r="B28" s="29"/>
      <c r="C28" s="29"/>
      <c r="D28" s="3" t="s">
        <v>48</v>
      </c>
      <c r="E28" s="28">
        <v>6</v>
      </c>
      <c r="F28" s="28"/>
      <c r="G28" s="4">
        <v>0.741</v>
      </c>
      <c r="H28" s="12">
        <f t="shared" si="1"/>
        <v>4.446</v>
      </c>
      <c r="I28" s="27"/>
      <c r="J28" s="27"/>
    </row>
    <row r="29" spans="1:10" s="10" customFormat="1" ht="12" customHeight="1">
      <c r="A29" s="29" t="s">
        <v>51</v>
      </c>
      <c r="B29" s="29"/>
      <c r="C29" s="29"/>
      <c r="D29" s="3" t="s">
        <v>48</v>
      </c>
      <c r="E29" s="28">
        <v>2</v>
      </c>
      <c r="F29" s="28"/>
      <c r="G29" s="4">
        <v>3.705</v>
      </c>
      <c r="H29" s="12">
        <f t="shared" si="1"/>
        <v>7.41</v>
      </c>
      <c r="I29" s="27"/>
      <c r="J29" s="27"/>
    </row>
    <row r="30" spans="1:10" s="10" customFormat="1" ht="12" customHeight="1">
      <c r="A30" s="29" t="s">
        <v>52</v>
      </c>
      <c r="B30" s="29"/>
      <c r="C30" s="29"/>
      <c r="D30" s="3" t="s">
        <v>48</v>
      </c>
      <c r="E30" s="28">
        <v>4</v>
      </c>
      <c r="F30" s="28"/>
      <c r="G30" s="4">
        <v>38.987</v>
      </c>
      <c r="H30" s="12">
        <f t="shared" si="1"/>
        <v>155.948</v>
      </c>
      <c r="I30" s="27"/>
      <c r="J30" s="27"/>
    </row>
    <row r="31" spans="1:10" s="10" customFormat="1" ht="12" customHeight="1">
      <c r="A31" s="29" t="s">
        <v>53</v>
      </c>
      <c r="B31" s="29"/>
      <c r="C31" s="29"/>
      <c r="D31" s="3" t="s">
        <v>48</v>
      </c>
      <c r="E31" s="28">
        <v>26</v>
      </c>
      <c r="F31" s="28"/>
      <c r="G31" s="4">
        <v>0.9750000000000001</v>
      </c>
      <c r="H31" s="12">
        <f t="shared" si="1"/>
        <v>25.35</v>
      </c>
      <c r="I31" s="27"/>
      <c r="J31" s="27"/>
    </row>
    <row r="32" spans="1:10" s="10" customFormat="1" ht="12" customHeight="1">
      <c r="A32" s="29" t="s">
        <v>97</v>
      </c>
      <c r="B32" s="29"/>
      <c r="C32" s="29"/>
      <c r="D32" s="3" t="s">
        <v>7</v>
      </c>
      <c r="E32" s="28">
        <v>634</v>
      </c>
      <c r="F32" s="28"/>
      <c r="G32" s="4">
        <v>0.55</v>
      </c>
      <c r="H32" s="12">
        <f t="shared" si="1"/>
        <v>348.70000000000005</v>
      </c>
      <c r="I32" s="27"/>
      <c r="J32" s="27"/>
    </row>
    <row r="33" spans="1:10" ht="12" customHeight="1">
      <c r="A33" s="29" t="s">
        <v>45</v>
      </c>
      <c r="B33" s="29"/>
      <c r="C33" s="29"/>
      <c r="D33" s="3" t="s">
        <v>34</v>
      </c>
      <c r="E33" s="28">
        <v>0.236137</v>
      </c>
      <c r="F33" s="28"/>
      <c r="G33" s="4">
        <v>56.12</v>
      </c>
      <c r="H33" s="12">
        <f>G33*E33</f>
        <v>13.252008440000001</v>
      </c>
      <c r="I33" s="27"/>
      <c r="J33" s="27"/>
    </row>
    <row r="34" spans="1:10" ht="12" customHeight="1">
      <c r="A34" s="29" t="s">
        <v>44</v>
      </c>
      <c r="B34" s="29"/>
      <c r="C34" s="29"/>
      <c r="D34" s="3" t="s">
        <v>34</v>
      </c>
      <c r="E34" s="28">
        <v>0.55275</v>
      </c>
      <c r="F34" s="28"/>
      <c r="G34" s="4">
        <v>56.12</v>
      </c>
      <c r="H34" s="12">
        <f>G34*E34</f>
        <v>31.020329999999998</v>
      </c>
      <c r="I34" s="27"/>
      <c r="J34" s="27"/>
    </row>
    <row r="35" spans="1:10" ht="12" customHeight="1">
      <c r="A35" s="29" t="s">
        <v>96</v>
      </c>
      <c r="B35" s="29"/>
      <c r="C35" s="29"/>
      <c r="D35" s="3" t="s">
        <v>34</v>
      </c>
      <c r="E35" s="28">
        <v>0.0324</v>
      </c>
      <c r="F35" s="28"/>
      <c r="G35" s="4">
        <v>56.12</v>
      </c>
      <c r="H35" s="12">
        <f>G35*E35</f>
        <v>1.818288</v>
      </c>
      <c r="I35" s="27"/>
      <c r="J35" s="27"/>
    </row>
    <row r="36" spans="1:10" s="10" customFormat="1" ht="12" customHeight="1">
      <c r="A36" s="29" t="s">
        <v>54</v>
      </c>
      <c r="B36" s="29"/>
      <c r="C36" s="29"/>
      <c r="D36" s="3" t="s">
        <v>48</v>
      </c>
      <c r="E36" s="28">
        <v>6</v>
      </c>
      <c r="F36" s="28"/>
      <c r="G36" s="4">
        <v>1.014</v>
      </c>
      <c r="H36" s="12">
        <f aca="true" t="shared" si="2" ref="H36:H85">G36*E36</f>
        <v>6.084</v>
      </c>
      <c r="I36" s="27"/>
      <c r="J36" s="27"/>
    </row>
    <row r="37" spans="1:10" s="10" customFormat="1" ht="12" customHeight="1">
      <c r="A37" s="29" t="s">
        <v>55</v>
      </c>
      <c r="B37" s="29"/>
      <c r="C37" s="29"/>
      <c r="D37" s="3" t="s">
        <v>48</v>
      </c>
      <c r="E37" s="28">
        <v>2</v>
      </c>
      <c r="F37" s="28"/>
      <c r="G37" s="4">
        <v>3.5100000000000002</v>
      </c>
      <c r="H37" s="12">
        <f t="shared" si="2"/>
        <v>7.0200000000000005</v>
      </c>
      <c r="I37" s="27"/>
      <c r="J37" s="27"/>
    </row>
    <row r="38" spans="1:10" s="10" customFormat="1" ht="12" customHeight="1">
      <c r="A38" s="29" t="s">
        <v>56</v>
      </c>
      <c r="B38" s="29"/>
      <c r="C38" s="29"/>
      <c r="D38" s="3" t="s">
        <v>48</v>
      </c>
      <c r="E38" s="28">
        <v>4</v>
      </c>
      <c r="F38" s="28"/>
      <c r="G38" s="4">
        <v>50.114999999999995</v>
      </c>
      <c r="H38" s="12">
        <f t="shared" si="2"/>
        <v>200.45999999999998</v>
      </c>
      <c r="I38" s="27"/>
      <c r="J38" s="27"/>
    </row>
    <row r="39" spans="1:10" s="10" customFormat="1" ht="12" customHeight="1">
      <c r="A39" s="29" t="s">
        <v>98</v>
      </c>
      <c r="B39" s="29"/>
      <c r="C39" s="29"/>
      <c r="D39" s="3" t="s">
        <v>32</v>
      </c>
      <c r="E39" s="28">
        <v>43.25</v>
      </c>
      <c r="F39" s="28"/>
      <c r="G39" s="4">
        <v>0.45</v>
      </c>
      <c r="H39" s="12">
        <f t="shared" si="2"/>
        <v>19.462500000000002</v>
      </c>
      <c r="I39" s="27"/>
      <c r="J39" s="27"/>
    </row>
    <row r="40" spans="1:10" s="10" customFormat="1" ht="12" customHeight="1">
      <c r="A40" s="29" t="s">
        <v>57</v>
      </c>
      <c r="B40" s="29"/>
      <c r="C40" s="29"/>
      <c r="D40" s="3" t="s">
        <v>48</v>
      </c>
      <c r="E40" s="28">
        <v>1</v>
      </c>
      <c r="F40" s="28"/>
      <c r="G40" s="4">
        <v>77.025</v>
      </c>
      <c r="H40" s="12">
        <f t="shared" si="2"/>
        <v>77.025</v>
      </c>
      <c r="I40" s="27"/>
      <c r="J40" s="27"/>
    </row>
    <row r="41" spans="1:10" s="10" customFormat="1" ht="12" customHeight="1">
      <c r="A41" s="29" t="s">
        <v>58</v>
      </c>
      <c r="B41" s="29"/>
      <c r="C41" s="29"/>
      <c r="D41" s="3" t="s">
        <v>60</v>
      </c>
      <c r="E41" s="28">
        <v>2</v>
      </c>
      <c r="F41" s="28"/>
      <c r="G41" s="4">
        <v>8.37</v>
      </c>
      <c r="H41" s="12">
        <f t="shared" si="2"/>
        <v>16.74</v>
      </c>
      <c r="I41" s="27"/>
      <c r="J41" s="27"/>
    </row>
    <row r="42" spans="1:10" s="10" customFormat="1" ht="12" customHeight="1">
      <c r="A42" s="29" t="s">
        <v>59</v>
      </c>
      <c r="B42" s="29"/>
      <c r="C42" s="29"/>
      <c r="D42" s="3" t="s">
        <v>60</v>
      </c>
      <c r="E42" s="28">
        <v>25</v>
      </c>
      <c r="F42" s="28"/>
      <c r="G42" s="4">
        <v>72.18</v>
      </c>
      <c r="H42" s="12">
        <f t="shared" si="2"/>
        <v>1804.5000000000002</v>
      </c>
      <c r="I42" s="27"/>
      <c r="J42" s="27"/>
    </row>
    <row r="43" spans="1:10" s="10" customFormat="1" ht="12" customHeight="1">
      <c r="A43" s="29" t="s">
        <v>61</v>
      </c>
      <c r="B43" s="29"/>
      <c r="C43" s="29"/>
      <c r="D43" s="3" t="s">
        <v>48</v>
      </c>
      <c r="E43" s="28">
        <v>70</v>
      </c>
      <c r="F43" s="28"/>
      <c r="G43" s="4">
        <v>72.18</v>
      </c>
      <c r="H43" s="12">
        <f t="shared" si="2"/>
        <v>5052.6</v>
      </c>
      <c r="I43" s="27"/>
      <c r="J43" s="27"/>
    </row>
    <row r="44" spans="1:10" s="10" customFormat="1" ht="12" customHeight="1">
      <c r="A44" s="29" t="s">
        <v>62</v>
      </c>
      <c r="B44" s="29"/>
      <c r="C44" s="29"/>
      <c r="D44" s="3" t="s">
        <v>48</v>
      </c>
      <c r="E44" s="28">
        <v>35</v>
      </c>
      <c r="F44" s="28"/>
      <c r="G44" s="4">
        <v>11.69</v>
      </c>
      <c r="H44" s="12">
        <f t="shared" si="2"/>
        <v>409.15</v>
      </c>
      <c r="I44" s="27"/>
      <c r="J44" s="27"/>
    </row>
    <row r="45" spans="1:10" s="10" customFormat="1" ht="12" customHeight="1">
      <c r="A45" s="29" t="s">
        <v>63</v>
      </c>
      <c r="B45" s="29"/>
      <c r="C45" s="29"/>
      <c r="D45" s="3" t="s">
        <v>48</v>
      </c>
      <c r="E45" s="28">
        <v>4</v>
      </c>
      <c r="F45" s="28"/>
      <c r="G45" s="4">
        <v>47.45</v>
      </c>
      <c r="H45" s="12">
        <f t="shared" si="2"/>
        <v>189.8</v>
      </c>
      <c r="I45" s="27"/>
      <c r="J45" s="27"/>
    </row>
    <row r="46" spans="1:10" s="10" customFormat="1" ht="12" customHeight="1">
      <c r="A46" s="29" t="s">
        <v>64</v>
      </c>
      <c r="B46" s="29"/>
      <c r="C46" s="29"/>
      <c r="D46" s="3" t="s">
        <v>48</v>
      </c>
      <c r="E46" s="28">
        <v>1</v>
      </c>
      <c r="F46" s="28"/>
      <c r="G46" s="4">
        <v>585</v>
      </c>
      <c r="H46" s="12">
        <f t="shared" si="2"/>
        <v>585</v>
      </c>
      <c r="I46" s="27"/>
      <c r="J46" s="27"/>
    </row>
    <row r="47" spans="1:10" s="10" customFormat="1" ht="12" customHeight="1">
      <c r="A47" s="29" t="s">
        <v>65</v>
      </c>
      <c r="B47" s="29"/>
      <c r="C47" s="29"/>
      <c r="D47" s="3" t="s">
        <v>48</v>
      </c>
      <c r="E47" s="28">
        <v>2</v>
      </c>
      <c r="F47" s="28"/>
      <c r="G47" s="4">
        <v>285.974</v>
      </c>
      <c r="H47" s="12">
        <f t="shared" si="2"/>
        <v>571.948</v>
      </c>
      <c r="I47" s="27"/>
      <c r="J47" s="27"/>
    </row>
    <row r="48" spans="1:10" s="10" customFormat="1" ht="12" customHeight="1">
      <c r="A48" s="29" t="s">
        <v>99</v>
      </c>
      <c r="B48" s="29"/>
      <c r="C48" s="29"/>
      <c r="D48" s="3" t="s">
        <v>30</v>
      </c>
      <c r="E48" s="28">
        <v>1.001362</v>
      </c>
      <c r="F48" s="28"/>
      <c r="G48" s="4">
        <v>14.72</v>
      </c>
      <c r="H48" s="12">
        <f t="shared" si="2"/>
        <v>14.740048640000001</v>
      </c>
      <c r="I48" s="27"/>
      <c r="J48" s="27"/>
    </row>
    <row r="49" spans="1:10" s="10" customFormat="1" ht="12" customHeight="1">
      <c r="A49" s="29" t="s">
        <v>66</v>
      </c>
      <c r="B49" s="29"/>
      <c r="C49" s="29"/>
      <c r="D49" s="3" t="s">
        <v>48</v>
      </c>
      <c r="E49" s="28">
        <v>1</v>
      </c>
      <c r="F49" s="28"/>
      <c r="G49" s="4">
        <v>1997.788</v>
      </c>
      <c r="H49" s="12">
        <f t="shared" si="2"/>
        <v>1997.788</v>
      </c>
      <c r="I49" s="27"/>
      <c r="J49" s="27"/>
    </row>
    <row r="50" spans="1:10" s="10" customFormat="1" ht="12" customHeight="1">
      <c r="A50" s="29" t="s">
        <v>36</v>
      </c>
      <c r="B50" s="29"/>
      <c r="C50" s="29"/>
      <c r="D50" s="3" t="s">
        <v>32</v>
      </c>
      <c r="E50" s="28">
        <v>511.504275</v>
      </c>
      <c r="F50" s="28"/>
      <c r="G50" s="4">
        <v>0.36</v>
      </c>
      <c r="H50" s="12">
        <f t="shared" si="2"/>
        <v>184.141539</v>
      </c>
      <c r="I50" s="27"/>
      <c r="J50" s="27"/>
    </row>
    <row r="51" spans="1:10" s="10" customFormat="1" ht="12" customHeight="1">
      <c r="A51" s="29" t="s">
        <v>67</v>
      </c>
      <c r="B51" s="29"/>
      <c r="C51" s="29"/>
      <c r="D51" s="3" t="s">
        <v>48</v>
      </c>
      <c r="E51" s="28">
        <v>1</v>
      </c>
      <c r="F51" s="28"/>
      <c r="G51" s="4">
        <v>15.65</v>
      </c>
      <c r="H51" s="12">
        <f t="shared" si="2"/>
        <v>15.65</v>
      </c>
      <c r="I51" s="27"/>
      <c r="J51" s="27"/>
    </row>
    <row r="52" spans="1:10" s="10" customFormat="1" ht="12" customHeight="1">
      <c r="A52" s="29" t="s">
        <v>68</v>
      </c>
      <c r="B52" s="29"/>
      <c r="C52" s="29"/>
      <c r="D52" s="3" t="s">
        <v>32</v>
      </c>
      <c r="E52" s="28">
        <v>2</v>
      </c>
      <c r="F52" s="28"/>
      <c r="G52" s="4">
        <v>15.990000000000002</v>
      </c>
      <c r="H52" s="12">
        <f t="shared" si="2"/>
        <v>31.980000000000004</v>
      </c>
      <c r="I52" s="27"/>
      <c r="J52" s="27"/>
    </row>
    <row r="53" spans="1:10" s="10" customFormat="1" ht="12" customHeight="1">
      <c r="A53" s="29" t="s">
        <v>69</v>
      </c>
      <c r="B53" s="29"/>
      <c r="C53" s="29"/>
      <c r="D53" s="3" t="s">
        <v>48</v>
      </c>
      <c r="E53" s="28">
        <v>4</v>
      </c>
      <c r="F53" s="28"/>
      <c r="G53" s="4">
        <v>10.439</v>
      </c>
      <c r="H53" s="12">
        <f t="shared" si="2"/>
        <v>41.756</v>
      </c>
      <c r="I53" s="27"/>
      <c r="J53" s="27"/>
    </row>
    <row r="54" spans="1:10" s="10" customFormat="1" ht="12" customHeight="1">
      <c r="A54" s="29" t="s">
        <v>70</v>
      </c>
      <c r="B54" s="29"/>
      <c r="C54" s="29"/>
      <c r="D54" s="3" t="s">
        <v>48</v>
      </c>
      <c r="E54" s="28">
        <v>4</v>
      </c>
      <c r="F54" s="28"/>
      <c r="G54" s="4">
        <v>120.51</v>
      </c>
      <c r="H54" s="12">
        <f t="shared" si="2"/>
        <v>482.04</v>
      </c>
      <c r="I54" s="27"/>
      <c r="J54" s="27"/>
    </row>
    <row r="55" spans="1:10" s="10" customFormat="1" ht="12" customHeight="1">
      <c r="A55" s="29" t="s">
        <v>71</v>
      </c>
      <c r="B55" s="29"/>
      <c r="C55" s="29"/>
      <c r="D55" s="3" t="s">
        <v>48</v>
      </c>
      <c r="E55" s="28">
        <v>2</v>
      </c>
      <c r="F55" s="28"/>
      <c r="G55" s="4">
        <v>188.175</v>
      </c>
      <c r="H55" s="12">
        <f t="shared" si="2"/>
        <v>376.35</v>
      </c>
      <c r="I55" s="27"/>
      <c r="J55" s="27"/>
    </row>
    <row r="56" spans="1:10" s="10" customFormat="1" ht="12" customHeight="1">
      <c r="A56" s="29" t="s">
        <v>72</v>
      </c>
      <c r="B56" s="29"/>
      <c r="C56" s="29"/>
      <c r="D56" s="3" t="s">
        <v>48</v>
      </c>
      <c r="E56" s="28">
        <v>2</v>
      </c>
      <c r="F56" s="28"/>
      <c r="G56" s="4">
        <v>428.48</v>
      </c>
      <c r="H56" s="12">
        <f t="shared" si="2"/>
        <v>856.96</v>
      </c>
      <c r="I56" s="27"/>
      <c r="J56" s="27"/>
    </row>
    <row r="57" spans="1:10" s="10" customFormat="1" ht="12" customHeight="1">
      <c r="A57" s="29" t="s">
        <v>100</v>
      </c>
      <c r="B57" s="29"/>
      <c r="C57" s="29"/>
      <c r="D57" s="3" t="s">
        <v>38</v>
      </c>
      <c r="E57" s="28">
        <v>2.584875</v>
      </c>
      <c r="F57" s="28"/>
      <c r="G57" s="4">
        <v>6.53</v>
      </c>
      <c r="H57" s="12">
        <f t="shared" si="2"/>
        <v>16.87923375</v>
      </c>
      <c r="I57" s="27"/>
      <c r="J57" s="27"/>
    </row>
    <row r="58" spans="1:10" s="10" customFormat="1" ht="12" customHeight="1">
      <c r="A58" s="29" t="s">
        <v>73</v>
      </c>
      <c r="B58" s="29"/>
      <c r="C58" s="29"/>
      <c r="D58" s="3" t="s">
        <v>48</v>
      </c>
      <c r="E58" s="28">
        <v>1</v>
      </c>
      <c r="F58" s="28"/>
      <c r="G58" s="4">
        <v>686.855</v>
      </c>
      <c r="H58" s="12">
        <f t="shared" si="2"/>
        <v>686.855</v>
      </c>
      <c r="I58" s="27"/>
      <c r="J58" s="27"/>
    </row>
    <row r="59" spans="1:10" s="10" customFormat="1" ht="12" customHeight="1">
      <c r="A59" s="29" t="s">
        <v>74</v>
      </c>
      <c r="B59" s="29"/>
      <c r="C59" s="29"/>
      <c r="D59" s="3" t="s">
        <v>48</v>
      </c>
      <c r="E59" s="28">
        <v>2</v>
      </c>
      <c r="F59" s="28"/>
      <c r="G59" s="4">
        <v>24.674000000000003</v>
      </c>
      <c r="H59" s="12">
        <f t="shared" si="2"/>
        <v>49.348000000000006</v>
      </c>
      <c r="I59" s="27"/>
      <c r="J59" s="27"/>
    </row>
    <row r="60" spans="1:10" s="10" customFormat="1" ht="12" customHeight="1">
      <c r="A60" s="29" t="s">
        <v>75</v>
      </c>
      <c r="B60" s="29"/>
      <c r="C60" s="29"/>
      <c r="D60" s="3" t="s">
        <v>60</v>
      </c>
      <c r="E60" s="28">
        <v>15</v>
      </c>
      <c r="F60" s="28"/>
      <c r="G60" s="4">
        <v>7.566000000000001</v>
      </c>
      <c r="H60" s="12">
        <f t="shared" si="2"/>
        <v>113.49000000000001</v>
      </c>
      <c r="I60" s="27"/>
      <c r="J60" s="27"/>
    </row>
    <row r="61" spans="1:10" s="10" customFormat="1" ht="12" customHeight="1">
      <c r="A61" s="29" t="s">
        <v>76</v>
      </c>
      <c r="B61" s="29"/>
      <c r="C61" s="29"/>
      <c r="D61" s="3" t="s">
        <v>48</v>
      </c>
      <c r="E61" s="28">
        <v>4</v>
      </c>
      <c r="F61" s="28"/>
      <c r="G61" s="4">
        <v>20.774</v>
      </c>
      <c r="H61" s="12">
        <f t="shared" si="2"/>
        <v>83.096</v>
      </c>
      <c r="I61" s="27"/>
      <c r="J61" s="27"/>
    </row>
    <row r="62" spans="1:10" s="10" customFormat="1" ht="12" customHeight="1">
      <c r="A62" s="29" t="s">
        <v>77</v>
      </c>
      <c r="B62" s="29"/>
      <c r="C62" s="29"/>
      <c r="D62" s="3" t="s">
        <v>48</v>
      </c>
      <c r="E62" s="28">
        <v>1</v>
      </c>
      <c r="F62" s="28"/>
      <c r="G62" s="4">
        <v>3.8350000000000004</v>
      </c>
      <c r="H62" s="12">
        <f t="shared" si="2"/>
        <v>3.8350000000000004</v>
      </c>
      <c r="I62" s="27"/>
      <c r="J62" s="27"/>
    </row>
    <row r="63" spans="1:10" s="10" customFormat="1" ht="12" customHeight="1">
      <c r="A63" s="29" t="s">
        <v>101</v>
      </c>
      <c r="B63" s="29"/>
      <c r="C63" s="29"/>
      <c r="D63" s="3" t="s">
        <v>7</v>
      </c>
      <c r="E63" s="28">
        <v>11.925</v>
      </c>
      <c r="F63" s="28"/>
      <c r="G63" s="4">
        <v>0.32</v>
      </c>
      <c r="H63" s="12">
        <f t="shared" si="2"/>
        <v>3.8160000000000003</v>
      </c>
      <c r="I63" s="27"/>
      <c r="J63" s="27"/>
    </row>
    <row r="64" spans="1:10" s="10" customFormat="1" ht="12" customHeight="1">
      <c r="A64" s="29" t="s">
        <v>102</v>
      </c>
      <c r="B64" s="29"/>
      <c r="C64" s="29"/>
      <c r="D64" s="3" t="s">
        <v>32</v>
      </c>
      <c r="E64" s="28">
        <v>11.13</v>
      </c>
      <c r="F64" s="28"/>
      <c r="G64" s="4">
        <v>4.97</v>
      </c>
      <c r="H64" s="12">
        <f t="shared" si="2"/>
        <v>55.3161</v>
      </c>
      <c r="I64" s="27"/>
      <c r="J64" s="27"/>
    </row>
    <row r="65" spans="1:10" s="10" customFormat="1" ht="12" customHeight="1">
      <c r="A65" s="29" t="s">
        <v>79</v>
      </c>
      <c r="B65" s="29"/>
      <c r="C65" s="29"/>
      <c r="D65" s="3" t="s">
        <v>48</v>
      </c>
      <c r="E65" s="28">
        <v>2</v>
      </c>
      <c r="F65" s="28"/>
      <c r="G65" s="4">
        <v>4.42</v>
      </c>
      <c r="H65" s="12">
        <f t="shared" si="2"/>
        <v>8.84</v>
      </c>
      <c r="I65" s="27"/>
      <c r="J65" s="27"/>
    </row>
    <row r="66" spans="1:10" s="10" customFormat="1" ht="12" customHeight="1">
      <c r="A66" s="29" t="s">
        <v>78</v>
      </c>
      <c r="B66" s="29"/>
      <c r="C66" s="29"/>
      <c r="D66" s="3" t="s">
        <v>48</v>
      </c>
      <c r="E66" s="28">
        <v>1</v>
      </c>
      <c r="F66" s="28"/>
      <c r="G66" s="4">
        <v>10.14</v>
      </c>
      <c r="H66" s="12">
        <f t="shared" si="2"/>
        <v>10.14</v>
      </c>
      <c r="I66" s="27"/>
      <c r="J66" s="27"/>
    </row>
    <row r="67" spans="1:10" s="10" customFormat="1" ht="12" customHeight="1">
      <c r="A67" s="29" t="s">
        <v>80</v>
      </c>
      <c r="B67" s="29"/>
      <c r="C67" s="29"/>
      <c r="D67" s="3" t="s">
        <v>48</v>
      </c>
      <c r="E67" s="28">
        <v>1</v>
      </c>
      <c r="F67" s="28"/>
      <c r="G67" s="4">
        <v>73.645</v>
      </c>
      <c r="H67" s="12">
        <f t="shared" si="2"/>
        <v>73.645</v>
      </c>
      <c r="I67" s="27"/>
      <c r="J67" s="27"/>
    </row>
    <row r="68" spans="1:10" s="10" customFormat="1" ht="12" customHeight="1">
      <c r="A68" s="29" t="s">
        <v>81</v>
      </c>
      <c r="B68" s="29"/>
      <c r="C68" s="29"/>
      <c r="D68" s="3" t="s">
        <v>48</v>
      </c>
      <c r="E68" s="28">
        <v>2</v>
      </c>
      <c r="F68" s="28"/>
      <c r="G68" s="4">
        <v>12.675</v>
      </c>
      <c r="H68" s="12">
        <f t="shared" si="2"/>
        <v>25.35</v>
      </c>
      <c r="I68" s="27"/>
      <c r="J68" s="27"/>
    </row>
    <row r="69" spans="1:10" s="10" customFormat="1" ht="12" customHeight="1">
      <c r="A69" s="29" t="s">
        <v>82</v>
      </c>
      <c r="B69" s="29"/>
      <c r="C69" s="29"/>
      <c r="D69" s="3" t="s">
        <v>48</v>
      </c>
      <c r="E69" s="28">
        <v>3</v>
      </c>
      <c r="F69" s="28"/>
      <c r="G69" s="4">
        <v>6.370000000000001</v>
      </c>
      <c r="H69" s="12">
        <f t="shared" si="2"/>
        <v>19.110000000000003</v>
      </c>
      <c r="I69" s="27"/>
      <c r="J69" s="27"/>
    </row>
    <row r="70" spans="1:10" s="10" customFormat="1" ht="12" customHeight="1">
      <c r="A70" s="29" t="s">
        <v>83</v>
      </c>
      <c r="B70" s="29"/>
      <c r="C70" s="29"/>
      <c r="D70" s="3" t="s">
        <v>48</v>
      </c>
      <c r="E70" s="28">
        <v>3</v>
      </c>
      <c r="F70" s="28"/>
      <c r="G70" s="4">
        <v>10.387</v>
      </c>
      <c r="H70" s="12">
        <f t="shared" si="2"/>
        <v>31.161</v>
      </c>
      <c r="I70" s="27"/>
      <c r="J70" s="27"/>
    </row>
    <row r="71" spans="1:10" s="10" customFormat="1" ht="12" customHeight="1">
      <c r="A71" s="29" t="s">
        <v>84</v>
      </c>
      <c r="B71" s="29"/>
      <c r="C71" s="29"/>
      <c r="D71" s="3" t="s">
        <v>48</v>
      </c>
      <c r="E71" s="28">
        <v>3</v>
      </c>
      <c r="F71" s="28"/>
      <c r="G71" s="4">
        <v>10.725</v>
      </c>
      <c r="H71" s="12">
        <f t="shared" si="2"/>
        <v>32.175</v>
      </c>
      <c r="I71" s="27"/>
      <c r="J71" s="27"/>
    </row>
    <row r="72" spans="1:10" s="10" customFormat="1" ht="12" customHeight="1">
      <c r="A72" s="29" t="s">
        <v>85</v>
      </c>
      <c r="B72" s="29"/>
      <c r="C72" s="29"/>
      <c r="D72" s="3" t="s">
        <v>48</v>
      </c>
      <c r="E72" s="28">
        <v>2</v>
      </c>
      <c r="F72" s="28"/>
      <c r="G72" s="4">
        <v>22.035</v>
      </c>
      <c r="H72" s="12">
        <f t="shared" si="2"/>
        <v>44.07</v>
      </c>
      <c r="I72" s="27"/>
      <c r="J72" s="27"/>
    </row>
    <row r="73" spans="1:10" s="10" customFormat="1" ht="12" customHeight="1">
      <c r="A73" s="29" t="s">
        <v>86</v>
      </c>
      <c r="B73" s="29"/>
      <c r="C73" s="29"/>
      <c r="D73" s="3" t="s">
        <v>48</v>
      </c>
      <c r="E73" s="28">
        <v>6</v>
      </c>
      <c r="F73" s="28"/>
      <c r="G73" s="4">
        <v>8.58</v>
      </c>
      <c r="H73" s="12">
        <f t="shared" si="2"/>
        <v>51.480000000000004</v>
      </c>
      <c r="I73" s="27"/>
      <c r="J73" s="27"/>
    </row>
    <row r="74" spans="1:10" s="10" customFormat="1" ht="12" customHeight="1">
      <c r="A74" s="29" t="s">
        <v>46</v>
      </c>
      <c r="B74" s="29"/>
      <c r="C74" s="29"/>
      <c r="D74" s="3" t="s">
        <v>32</v>
      </c>
      <c r="E74" s="28">
        <v>0.02025</v>
      </c>
      <c r="F74" s="28"/>
      <c r="G74" s="4">
        <v>4.95</v>
      </c>
      <c r="H74" s="12">
        <f t="shared" si="2"/>
        <v>0.10023750000000001</v>
      </c>
      <c r="I74" s="27"/>
      <c r="J74" s="27"/>
    </row>
    <row r="75" spans="1:10" s="10" customFormat="1" ht="12" customHeight="1">
      <c r="A75" s="29" t="s">
        <v>103</v>
      </c>
      <c r="B75" s="29"/>
      <c r="C75" s="29"/>
      <c r="D75" s="3" t="s">
        <v>32</v>
      </c>
      <c r="E75" s="28">
        <v>1.464187</v>
      </c>
      <c r="F75" s="28"/>
      <c r="G75" s="4">
        <v>4.95</v>
      </c>
      <c r="H75" s="12">
        <f t="shared" si="2"/>
        <v>7.24772565</v>
      </c>
      <c r="I75" s="27"/>
      <c r="J75" s="27"/>
    </row>
    <row r="76" spans="1:10" s="10" customFormat="1" ht="12" customHeight="1">
      <c r="A76" s="29" t="s">
        <v>104</v>
      </c>
      <c r="B76" s="29"/>
      <c r="C76" s="29"/>
      <c r="D76" s="3" t="s">
        <v>31</v>
      </c>
      <c r="E76" s="28">
        <v>6.502987</v>
      </c>
      <c r="F76" s="28"/>
      <c r="G76" s="4">
        <v>3.83</v>
      </c>
      <c r="H76" s="12">
        <f>G76*E76</f>
        <v>24.90644021</v>
      </c>
      <c r="I76" s="27"/>
      <c r="J76" s="27"/>
    </row>
    <row r="77" spans="1:10" s="10" customFormat="1" ht="12" customHeight="1">
      <c r="A77" s="29" t="s">
        <v>105</v>
      </c>
      <c r="B77" s="29"/>
      <c r="C77" s="29"/>
      <c r="D77" s="3" t="s">
        <v>38</v>
      </c>
      <c r="E77" s="28">
        <v>1.908</v>
      </c>
      <c r="F77" s="28"/>
      <c r="G77" s="4">
        <v>4.97</v>
      </c>
      <c r="H77" s="12">
        <f t="shared" si="2"/>
        <v>9.482759999999999</v>
      </c>
      <c r="I77" s="27"/>
      <c r="J77" s="27"/>
    </row>
    <row r="78" spans="1:10" s="10" customFormat="1" ht="12" customHeight="1">
      <c r="A78" s="29" t="s">
        <v>106</v>
      </c>
      <c r="B78" s="29"/>
      <c r="C78" s="29"/>
      <c r="D78" s="3" t="s">
        <v>31</v>
      </c>
      <c r="E78" s="28">
        <v>9.723</v>
      </c>
      <c r="F78" s="28"/>
      <c r="G78" s="4">
        <v>10.5</v>
      </c>
      <c r="H78" s="12">
        <f t="shared" si="2"/>
        <v>102.09150000000001</v>
      </c>
      <c r="I78" s="27"/>
      <c r="J78" s="27"/>
    </row>
    <row r="79" spans="1:10" s="10" customFormat="1" ht="12" customHeight="1">
      <c r="A79" s="29" t="s">
        <v>87</v>
      </c>
      <c r="B79" s="29"/>
      <c r="C79" s="29"/>
      <c r="D79" s="3" t="s">
        <v>48</v>
      </c>
      <c r="E79" s="28">
        <v>1</v>
      </c>
      <c r="F79" s="28"/>
      <c r="G79" s="4">
        <v>530</v>
      </c>
      <c r="H79" s="12">
        <f t="shared" si="2"/>
        <v>530</v>
      </c>
      <c r="I79" s="27"/>
      <c r="J79" s="27"/>
    </row>
    <row r="80" spans="1:10" s="10" customFormat="1" ht="12" customHeight="1">
      <c r="A80" s="29" t="s">
        <v>88</v>
      </c>
      <c r="B80" s="29"/>
      <c r="C80" s="29"/>
      <c r="D80" s="3" t="s">
        <v>48</v>
      </c>
      <c r="E80" s="28">
        <v>3</v>
      </c>
      <c r="F80" s="28"/>
      <c r="G80" s="4">
        <v>2.9899999999999998</v>
      </c>
      <c r="H80" s="12">
        <f t="shared" si="2"/>
        <v>8.969999999999999</v>
      </c>
      <c r="I80" s="27"/>
      <c r="J80" s="27"/>
    </row>
    <row r="81" spans="1:10" s="10" customFormat="1" ht="12" customHeight="1">
      <c r="A81" s="29" t="s">
        <v>89</v>
      </c>
      <c r="B81" s="29"/>
      <c r="C81" s="29"/>
      <c r="D81" s="3" t="s">
        <v>48</v>
      </c>
      <c r="E81" s="28">
        <v>40</v>
      </c>
      <c r="F81" s="28"/>
      <c r="G81" s="4">
        <v>11.440000000000001</v>
      </c>
      <c r="H81" s="12">
        <f t="shared" si="2"/>
        <v>457.6</v>
      </c>
      <c r="I81" s="27"/>
      <c r="J81" s="27"/>
    </row>
    <row r="82" spans="1:10" s="10" customFormat="1" ht="12" customHeight="1">
      <c r="A82" s="29" t="s">
        <v>107</v>
      </c>
      <c r="B82" s="29"/>
      <c r="C82" s="29"/>
      <c r="D82" s="3" t="s">
        <v>38</v>
      </c>
      <c r="E82" s="28">
        <v>3.816</v>
      </c>
      <c r="F82" s="28"/>
      <c r="G82" s="4">
        <v>9.45</v>
      </c>
      <c r="H82" s="12">
        <f t="shared" si="2"/>
        <v>36.06119999999999</v>
      </c>
      <c r="I82" s="27"/>
      <c r="J82" s="27"/>
    </row>
    <row r="83" spans="1:10" s="10" customFormat="1" ht="12" customHeight="1">
      <c r="A83" s="29" t="s">
        <v>90</v>
      </c>
      <c r="B83" s="29"/>
      <c r="C83" s="29"/>
      <c r="D83" s="3" t="s">
        <v>48</v>
      </c>
      <c r="E83" s="28">
        <v>1</v>
      </c>
      <c r="F83" s="28"/>
      <c r="G83" s="4">
        <v>27.4</v>
      </c>
      <c r="H83" s="12">
        <f t="shared" si="2"/>
        <v>27.4</v>
      </c>
      <c r="I83" s="27"/>
      <c r="J83" s="27"/>
    </row>
    <row r="84" spans="1:10" s="10" customFormat="1" ht="12" customHeight="1">
      <c r="A84" s="29" t="s">
        <v>91</v>
      </c>
      <c r="B84" s="29"/>
      <c r="C84" s="29"/>
      <c r="D84" s="3" t="s">
        <v>48</v>
      </c>
      <c r="E84" s="28">
        <v>1</v>
      </c>
      <c r="F84" s="28"/>
      <c r="G84" s="4">
        <v>17800</v>
      </c>
      <c r="H84" s="12">
        <f t="shared" si="2"/>
        <v>17800</v>
      </c>
      <c r="I84" s="27"/>
      <c r="J84" s="27"/>
    </row>
    <row r="85" spans="1:10" s="10" customFormat="1" ht="12" customHeight="1">
      <c r="A85" s="29" t="s">
        <v>92</v>
      </c>
      <c r="B85" s="29"/>
      <c r="C85" s="29"/>
      <c r="D85" s="3" t="s">
        <v>48</v>
      </c>
      <c r="E85" s="28">
        <v>1</v>
      </c>
      <c r="F85" s="28"/>
      <c r="G85" s="4">
        <v>5395</v>
      </c>
      <c r="H85" s="12">
        <f t="shared" si="2"/>
        <v>5395</v>
      </c>
      <c r="I85" s="27"/>
      <c r="J85" s="27"/>
    </row>
    <row r="86" spans="1:10" ht="12.75">
      <c r="A86" s="29"/>
      <c r="B86" s="29"/>
      <c r="C86" s="29"/>
      <c r="D86" s="3"/>
      <c r="E86" s="28"/>
      <c r="F86" s="28"/>
      <c r="G86" s="4"/>
      <c r="H86" s="12">
        <f>G86*E86</f>
        <v>0</v>
      </c>
      <c r="I86" s="27"/>
      <c r="J86" s="27"/>
    </row>
    <row r="87" spans="1:10" ht="12" customHeight="1">
      <c r="A87" s="34" t="s">
        <v>13</v>
      </c>
      <c r="B87" s="34"/>
      <c r="C87" s="34"/>
      <c r="D87" s="3"/>
      <c r="E87" s="27"/>
      <c r="F87" s="27"/>
      <c r="G87" s="4"/>
      <c r="H87" s="12"/>
      <c r="I87" s="37">
        <f>SUM(H22:H86)</f>
        <v>42162.36222318999</v>
      </c>
      <c r="J87" s="37"/>
    </row>
    <row r="88" spans="1:10" ht="12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</row>
    <row r="89" spans="1:10" ht="12" customHeight="1">
      <c r="A89" s="34" t="s">
        <v>14</v>
      </c>
      <c r="B89" s="34"/>
      <c r="C89" s="34"/>
      <c r="D89" s="3" t="s">
        <v>7</v>
      </c>
      <c r="E89" s="35" t="s">
        <v>8</v>
      </c>
      <c r="F89" s="35"/>
      <c r="G89" s="3" t="s">
        <v>9</v>
      </c>
      <c r="H89" s="3" t="s">
        <v>10</v>
      </c>
      <c r="I89" s="35" t="s">
        <v>13</v>
      </c>
      <c r="J89" s="35"/>
    </row>
    <row r="90" spans="1:10" ht="12" customHeight="1">
      <c r="A90" s="29" t="s">
        <v>42</v>
      </c>
      <c r="B90" s="29"/>
      <c r="C90" s="29"/>
      <c r="D90" s="3" t="s">
        <v>28</v>
      </c>
      <c r="E90" s="28">
        <v>0.8556</v>
      </c>
      <c r="F90" s="28"/>
      <c r="G90" s="4">
        <v>13.28</v>
      </c>
      <c r="H90" s="12">
        <f>G90*E90</f>
        <v>11.362368</v>
      </c>
      <c r="I90" s="27"/>
      <c r="J90" s="27"/>
    </row>
    <row r="91" spans="1:10" ht="12" customHeight="1">
      <c r="A91" s="29" t="s">
        <v>108</v>
      </c>
      <c r="B91" s="29"/>
      <c r="C91" s="29"/>
      <c r="D91" s="3" t="s">
        <v>28</v>
      </c>
      <c r="E91" s="28">
        <v>6</v>
      </c>
      <c r="F91" s="28"/>
      <c r="G91" s="4">
        <v>84.52</v>
      </c>
      <c r="H91" s="12">
        <f>G91*E91</f>
        <v>507.12</v>
      </c>
      <c r="I91" s="27"/>
      <c r="J91" s="27"/>
    </row>
    <row r="92" spans="1:10" ht="12" customHeight="1">
      <c r="A92" s="29"/>
      <c r="B92" s="29"/>
      <c r="C92" s="29"/>
      <c r="D92" s="3"/>
      <c r="E92" s="27"/>
      <c r="F92" s="27"/>
      <c r="G92" s="4"/>
      <c r="H92" s="12"/>
      <c r="I92" s="27"/>
      <c r="J92" s="27"/>
    </row>
    <row r="93" spans="1:10" ht="12" customHeight="1">
      <c r="A93" s="34" t="s">
        <v>15</v>
      </c>
      <c r="B93" s="34"/>
      <c r="C93" s="34"/>
      <c r="D93" s="13"/>
      <c r="E93" s="27"/>
      <c r="F93" s="27"/>
      <c r="G93" s="13"/>
      <c r="H93" s="13"/>
      <c r="I93" s="37">
        <f>SUM(H90:H92)</f>
        <v>518.482368</v>
      </c>
      <c r="J93" s="37"/>
    </row>
    <row r="94" spans="1:10" ht="12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0" ht="12" customHeight="1">
      <c r="A95" s="39" t="s">
        <v>16</v>
      </c>
      <c r="B95" s="39"/>
      <c r="C95" s="39"/>
      <c r="D95" s="39"/>
      <c r="E95" s="39"/>
      <c r="F95" s="39"/>
      <c r="G95" s="39"/>
      <c r="H95" s="39"/>
      <c r="I95" s="39"/>
      <c r="J95" s="39"/>
    </row>
    <row r="96" spans="1:10" ht="12" customHeight="1">
      <c r="A96" s="39" t="s">
        <v>17</v>
      </c>
      <c r="B96" s="39"/>
      <c r="C96" s="39"/>
      <c r="D96" s="39"/>
      <c r="E96" s="34" t="s">
        <v>18</v>
      </c>
      <c r="F96" s="34"/>
      <c r="G96" s="34"/>
      <c r="H96" s="34" t="s">
        <v>19</v>
      </c>
      <c r="I96" s="34"/>
      <c r="J96" s="34"/>
    </row>
    <row r="97" spans="1:10" ht="12" customHeight="1">
      <c r="A97" s="29" t="s">
        <v>20</v>
      </c>
      <c r="B97" s="29"/>
      <c r="C97" s="29"/>
      <c r="D97" s="29"/>
      <c r="E97" s="35"/>
      <c r="F97" s="35"/>
      <c r="G97" s="35"/>
      <c r="H97" s="27">
        <f>I19</f>
        <v>1649.2983267500001</v>
      </c>
      <c r="I97" s="27"/>
      <c r="J97" s="27"/>
    </row>
    <row r="98" spans="1:10" ht="12" customHeight="1">
      <c r="A98" s="29" t="s">
        <v>21</v>
      </c>
      <c r="B98" s="29"/>
      <c r="C98" s="29"/>
      <c r="D98" s="29"/>
      <c r="E98" s="35"/>
      <c r="F98" s="35"/>
      <c r="G98" s="35"/>
      <c r="H98" s="27">
        <f>I87</f>
        <v>42162.36222318999</v>
      </c>
      <c r="I98" s="27"/>
      <c r="J98" s="27"/>
    </row>
    <row r="99" spans="1:10" ht="12" customHeight="1">
      <c r="A99" s="29" t="s">
        <v>22</v>
      </c>
      <c r="B99" s="29"/>
      <c r="C99" s="29"/>
      <c r="D99" s="29"/>
      <c r="E99" s="35"/>
      <c r="F99" s="35"/>
      <c r="G99" s="35"/>
      <c r="H99" s="27">
        <f>I93</f>
        <v>518.482368</v>
      </c>
      <c r="I99" s="27"/>
      <c r="J99" s="27"/>
    </row>
    <row r="100" spans="1:10" ht="12" customHeight="1">
      <c r="A100" s="29" t="s">
        <v>23</v>
      </c>
      <c r="B100" s="29"/>
      <c r="C100" s="29"/>
      <c r="D100" s="29"/>
      <c r="E100" s="40">
        <v>1.2988</v>
      </c>
      <c r="F100" s="40"/>
      <c r="G100" s="40"/>
      <c r="H100" s="27">
        <f>E100*H97</f>
        <v>2142.1086667829</v>
      </c>
      <c r="I100" s="27"/>
      <c r="J100" s="27"/>
    </row>
    <row r="101" spans="1:10" ht="12" customHeight="1">
      <c r="A101" s="41" t="s">
        <v>33</v>
      </c>
      <c r="B101" s="41"/>
      <c r="C101" s="41"/>
      <c r="D101" s="41"/>
      <c r="E101" s="35"/>
      <c r="F101" s="35"/>
      <c r="G101" s="35"/>
      <c r="H101" s="27">
        <f>H97+H98+H99+H100</f>
        <v>46472.25158472289</v>
      </c>
      <c r="I101" s="27"/>
      <c r="J101" s="27"/>
    </row>
    <row r="102" spans="1:10" ht="12" customHeight="1">
      <c r="A102" s="29" t="s">
        <v>24</v>
      </c>
      <c r="B102" s="29"/>
      <c r="C102" s="29"/>
      <c r="D102" s="29"/>
      <c r="E102" s="40"/>
      <c r="F102" s="40"/>
      <c r="G102" s="40"/>
      <c r="H102" s="27">
        <f>E102*H101</f>
        <v>0</v>
      </c>
      <c r="I102" s="27"/>
      <c r="J102" s="27"/>
    </row>
    <row r="103" spans="1:10" ht="12" customHeight="1">
      <c r="A103" s="34" t="s">
        <v>0</v>
      </c>
      <c r="B103" s="34"/>
      <c r="C103" s="34"/>
      <c r="D103" s="34"/>
      <c r="E103" s="35"/>
      <c r="F103" s="35"/>
      <c r="G103" s="35"/>
      <c r="H103" s="27">
        <f>H101+H102</f>
        <v>46472.25158472289</v>
      </c>
      <c r="I103" s="27"/>
      <c r="J103" s="27"/>
    </row>
    <row r="104" spans="1:10" ht="12" customHeight="1">
      <c r="A104" s="29" t="s">
        <v>25</v>
      </c>
      <c r="B104" s="29"/>
      <c r="C104" s="29"/>
      <c r="D104" s="29"/>
      <c r="E104" s="40">
        <v>0.3</v>
      </c>
      <c r="F104" s="40"/>
      <c r="G104" s="40"/>
      <c r="H104" s="27">
        <f>E104*H103</f>
        <v>13941.675475416867</v>
      </c>
      <c r="I104" s="27"/>
      <c r="J104" s="27"/>
    </row>
    <row r="105" spans="1:11" ht="12" customHeight="1">
      <c r="A105" s="39" t="s">
        <v>26</v>
      </c>
      <c r="B105" s="39"/>
      <c r="C105" s="39"/>
      <c r="D105" s="39"/>
      <c r="E105" s="42"/>
      <c r="F105" s="42"/>
      <c r="G105" s="42"/>
      <c r="H105" s="37">
        <f>H103+H104</f>
        <v>60413.92706013976</v>
      </c>
      <c r="I105" s="37"/>
      <c r="J105" s="37"/>
      <c r="K105" s="1"/>
    </row>
    <row r="106" ht="12" customHeight="1"/>
    <row r="107" ht="12" customHeight="1">
      <c r="J107" s="43" t="s">
        <v>112</v>
      </c>
    </row>
  </sheetData>
  <sheetProtection/>
  <mergeCells count="284">
    <mergeCell ref="A63:C63"/>
    <mergeCell ref="E63:F63"/>
    <mergeCell ref="I63:J63"/>
    <mergeCell ref="A64:C64"/>
    <mergeCell ref="E64:F64"/>
    <mergeCell ref="I64:J64"/>
    <mergeCell ref="A39:C39"/>
    <mergeCell ref="E39:F39"/>
    <mergeCell ref="I39:J39"/>
    <mergeCell ref="A48:C48"/>
    <mergeCell ref="E48:F48"/>
    <mergeCell ref="I48:J48"/>
    <mergeCell ref="A46:C46"/>
    <mergeCell ref="E46:F46"/>
    <mergeCell ref="I46:J46"/>
    <mergeCell ref="A47:C47"/>
    <mergeCell ref="A34:C34"/>
    <mergeCell ref="E34:F34"/>
    <mergeCell ref="I34:J34"/>
    <mergeCell ref="A35:C35"/>
    <mergeCell ref="E35:F35"/>
    <mergeCell ref="I35:J35"/>
    <mergeCell ref="E26:F26"/>
    <mergeCell ref="I26:J26"/>
    <mergeCell ref="A32:C32"/>
    <mergeCell ref="E32:F32"/>
    <mergeCell ref="I32:J32"/>
    <mergeCell ref="A33:C33"/>
    <mergeCell ref="E33:F33"/>
    <mergeCell ref="I33:J33"/>
    <mergeCell ref="A26:C26"/>
    <mergeCell ref="E29:F29"/>
    <mergeCell ref="A24:C24"/>
    <mergeCell ref="E24:F24"/>
    <mergeCell ref="I24:J24"/>
    <mergeCell ref="A25:C25"/>
    <mergeCell ref="E25:F25"/>
    <mergeCell ref="I25:J25"/>
    <mergeCell ref="A77:C77"/>
    <mergeCell ref="E77:F77"/>
    <mergeCell ref="I77:J77"/>
    <mergeCell ref="A78:C78"/>
    <mergeCell ref="E78:F78"/>
    <mergeCell ref="I78:J78"/>
    <mergeCell ref="A74:C74"/>
    <mergeCell ref="E74:F74"/>
    <mergeCell ref="I74:J74"/>
    <mergeCell ref="A75:C75"/>
    <mergeCell ref="E75:F75"/>
    <mergeCell ref="I75:J75"/>
    <mergeCell ref="A22:C22"/>
    <mergeCell ref="E22:F22"/>
    <mergeCell ref="I22:J22"/>
    <mergeCell ref="A91:C91"/>
    <mergeCell ref="E91:F91"/>
    <mergeCell ref="I91:J91"/>
    <mergeCell ref="A85:C85"/>
    <mergeCell ref="E85:F85"/>
    <mergeCell ref="I85:J85"/>
    <mergeCell ref="A83:C83"/>
    <mergeCell ref="E83:F83"/>
    <mergeCell ref="I83:J83"/>
    <mergeCell ref="A84:C84"/>
    <mergeCell ref="E84:F84"/>
    <mergeCell ref="I84:J84"/>
    <mergeCell ref="A80:C80"/>
    <mergeCell ref="E80:F80"/>
    <mergeCell ref="I80:J80"/>
    <mergeCell ref="A81:C81"/>
    <mergeCell ref="E81:F81"/>
    <mergeCell ref="I81:J81"/>
    <mergeCell ref="A73:C73"/>
    <mergeCell ref="E73:F73"/>
    <mergeCell ref="I73:J73"/>
    <mergeCell ref="A79:C79"/>
    <mergeCell ref="E79:F79"/>
    <mergeCell ref="I79:J79"/>
    <mergeCell ref="A76:C76"/>
    <mergeCell ref="E76:F76"/>
    <mergeCell ref="I76:J76"/>
    <mergeCell ref="A71:C71"/>
    <mergeCell ref="E71:F71"/>
    <mergeCell ref="I71:J71"/>
    <mergeCell ref="A72:C72"/>
    <mergeCell ref="E72:F72"/>
    <mergeCell ref="I72:J72"/>
    <mergeCell ref="A69:C69"/>
    <mergeCell ref="E69:F69"/>
    <mergeCell ref="I69:J69"/>
    <mergeCell ref="A70:C70"/>
    <mergeCell ref="E70:F70"/>
    <mergeCell ref="I70:J70"/>
    <mergeCell ref="A67:C67"/>
    <mergeCell ref="E67:F67"/>
    <mergeCell ref="I67:J67"/>
    <mergeCell ref="A68:C68"/>
    <mergeCell ref="E68:F68"/>
    <mergeCell ref="I68:J68"/>
    <mergeCell ref="A65:C65"/>
    <mergeCell ref="E65:F65"/>
    <mergeCell ref="I65:J65"/>
    <mergeCell ref="A66:C66"/>
    <mergeCell ref="E66:F66"/>
    <mergeCell ref="I66:J66"/>
    <mergeCell ref="A61:C61"/>
    <mergeCell ref="E61:F61"/>
    <mergeCell ref="I61:J61"/>
    <mergeCell ref="A62:C62"/>
    <mergeCell ref="E62:F62"/>
    <mergeCell ref="I62:J62"/>
    <mergeCell ref="A59:C59"/>
    <mergeCell ref="E59:F59"/>
    <mergeCell ref="I59:J59"/>
    <mergeCell ref="A60:C60"/>
    <mergeCell ref="E60:F60"/>
    <mergeCell ref="I60:J60"/>
    <mergeCell ref="A56:C56"/>
    <mergeCell ref="E56:F56"/>
    <mergeCell ref="I56:J56"/>
    <mergeCell ref="A58:C58"/>
    <mergeCell ref="E58:F58"/>
    <mergeCell ref="I58:J58"/>
    <mergeCell ref="A57:C57"/>
    <mergeCell ref="E57:F57"/>
    <mergeCell ref="I57:J57"/>
    <mergeCell ref="A54:C54"/>
    <mergeCell ref="E54:F54"/>
    <mergeCell ref="I54:J54"/>
    <mergeCell ref="A55:C55"/>
    <mergeCell ref="E55:F55"/>
    <mergeCell ref="I55:J55"/>
    <mergeCell ref="A52:C52"/>
    <mergeCell ref="E52:F52"/>
    <mergeCell ref="I52:J52"/>
    <mergeCell ref="A53:C53"/>
    <mergeCell ref="E53:F53"/>
    <mergeCell ref="I53:J53"/>
    <mergeCell ref="A49:C49"/>
    <mergeCell ref="E49:F49"/>
    <mergeCell ref="I49:J49"/>
    <mergeCell ref="A51:C51"/>
    <mergeCell ref="E51:F51"/>
    <mergeCell ref="I51:J51"/>
    <mergeCell ref="A50:C50"/>
    <mergeCell ref="E50:F50"/>
    <mergeCell ref="I50:J50"/>
    <mergeCell ref="E47:F47"/>
    <mergeCell ref="I47:J47"/>
    <mergeCell ref="A44:C44"/>
    <mergeCell ref="E44:F44"/>
    <mergeCell ref="I44:J44"/>
    <mergeCell ref="A45:C45"/>
    <mergeCell ref="E45:F45"/>
    <mergeCell ref="I45:J45"/>
    <mergeCell ref="A42:C42"/>
    <mergeCell ref="E42:F42"/>
    <mergeCell ref="I42:J42"/>
    <mergeCell ref="A43:C43"/>
    <mergeCell ref="E43:F43"/>
    <mergeCell ref="I43:J43"/>
    <mergeCell ref="A40:C40"/>
    <mergeCell ref="E40:F40"/>
    <mergeCell ref="I40:J40"/>
    <mergeCell ref="A41:C41"/>
    <mergeCell ref="E41:F41"/>
    <mergeCell ref="I41:J41"/>
    <mergeCell ref="A37:C37"/>
    <mergeCell ref="E37:F37"/>
    <mergeCell ref="I37:J37"/>
    <mergeCell ref="A38:C38"/>
    <mergeCell ref="E38:F38"/>
    <mergeCell ref="I38:J38"/>
    <mergeCell ref="A30:C30"/>
    <mergeCell ref="E30:F30"/>
    <mergeCell ref="A28:C28"/>
    <mergeCell ref="E28:F28"/>
    <mergeCell ref="I28:J28"/>
    <mergeCell ref="A29:C29"/>
    <mergeCell ref="I29:J29"/>
    <mergeCell ref="A82:C82"/>
    <mergeCell ref="E82:F82"/>
    <mergeCell ref="I82:J82"/>
    <mergeCell ref="I30:J30"/>
    <mergeCell ref="A31:C31"/>
    <mergeCell ref="E31:F31"/>
    <mergeCell ref="I31:J31"/>
    <mergeCell ref="A36:C36"/>
    <mergeCell ref="E36:F36"/>
    <mergeCell ref="I36:J36"/>
    <mergeCell ref="A27:C27"/>
    <mergeCell ref="E27:F27"/>
    <mergeCell ref="I27:J27"/>
    <mergeCell ref="A12:C12"/>
    <mergeCell ref="E12:F12"/>
    <mergeCell ref="I18:J18"/>
    <mergeCell ref="A19:C19"/>
    <mergeCell ref="E19:F19"/>
    <mergeCell ref="I19:J19"/>
    <mergeCell ref="A18:C18"/>
    <mergeCell ref="A105:D105"/>
    <mergeCell ref="E105:G105"/>
    <mergeCell ref="H105:J105"/>
    <mergeCell ref="A103:D103"/>
    <mergeCell ref="E103:G103"/>
    <mergeCell ref="H103:J103"/>
    <mergeCell ref="A104:D104"/>
    <mergeCell ref="E104:G104"/>
    <mergeCell ref="H104:J104"/>
    <mergeCell ref="A101:D101"/>
    <mergeCell ref="E101:G101"/>
    <mergeCell ref="H101:J101"/>
    <mergeCell ref="A102:D102"/>
    <mergeCell ref="E102:G102"/>
    <mergeCell ref="H102:J102"/>
    <mergeCell ref="A99:D99"/>
    <mergeCell ref="E99:G99"/>
    <mergeCell ref="H99:J99"/>
    <mergeCell ref="A100:D100"/>
    <mergeCell ref="E100:G100"/>
    <mergeCell ref="H100:J100"/>
    <mergeCell ref="A97:D97"/>
    <mergeCell ref="E97:G97"/>
    <mergeCell ref="H97:J97"/>
    <mergeCell ref="A98:D98"/>
    <mergeCell ref="E98:G98"/>
    <mergeCell ref="H98:J98"/>
    <mergeCell ref="A93:C93"/>
    <mergeCell ref="E93:F93"/>
    <mergeCell ref="I93:J93"/>
    <mergeCell ref="A94:J94"/>
    <mergeCell ref="A95:J95"/>
    <mergeCell ref="A96:D96"/>
    <mergeCell ref="E96:G96"/>
    <mergeCell ref="H96:J96"/>
    <mergeCell ref="A90:C90"/>
    <mergeCell ref="E90:F90"/>
    <mergeCell ref="I90:J90"/>
    <mergeCell ref="A92:C92"/>
    <mergeCell ref="E92:F92"/>
    <mergeCell ref="I92:J92"/>
    <mergeCell ref="A87:C87"/>
    <mergeCell ref="E87:F87"/>
    <mergeCell ref="I87:J87"/>
    <mergeCell ref="A88:J88"/>
    <mergeCell ref="A89:C89"/>
    <mergeCell ref="E89:F89"/>
    <mergeCell ref="I89:J89"/>
    <mergeCell ref="A86:C86"/>
    <mergeCell ref="E86:F86"/>
    <mergeCell ref="I86:J86"/>
    <mergeCell ref="A20:J20"/>
    <mergeCell ref="A21:C21"/>
    <mergeCell ref="E21:F21"/>
    <mergeCell ref="I21:J21"/>
    <mergeCell ref="A23:C23"/>
    <mergeCell ref="E23:F23"/>
    <mergeCell ref="I23:J23"/>
    <mergeCell ref="E18:F18"/>
    <mergeCell ref="I12:J12"/>
    <mergeCell ref="A17:C17"/>
    <mergeCell ref="E17:F17"/>
    <mergeCell ref="I17:J17"/>
    <mergeCell ref="A13:C13"/>
    <mergeCell ref="E13:F13"/>
    <mergeCell ref="I13:J13"/>
    <mergeCell ref="A15:C15"/>
    <mergeCell ref="E14:F14"/>
    <mergeCell ref="E15:F15"/>
    <mergeCell ref="I15:J15"/>
    <mergeCell ref="A16:C16"/>
    <mergeCell ref="E16:F16"/>
    <mergeCell ref="I16:J16"/>
    <mergeCell ref="B8:I8"/>
    <mergeCell ref="B9:I9"/>
    <mergeCell ref="A10:J10"/>
    <mergeCell ref="A11:C11"/>
    <mergeCell ref="E11:F11"/>
    <mergeCell ref="A1:J1"/>
    <mergeCell ref="B2:J2"/>
    <mergeCell ref="B3:J3"/>
    <mergeCell ref="A4:J4"/>
    <mergeCell ref="A14:C14"/>
    <mergeCell ref="I14:J14"/>
    <mergeCell ref="I11:J11"/>
  </mergeCells>
  <printOptions horizontalCentered="1" verticalCentered="1"/>
  <pageMargins left="0" right="0" top="0" bottom="0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ruy ataide</dc:creator>
  <cp:keywords/>
  <dc:description/>
  <cp:lastModifiedBy>Ruy Ataide</cp:lastModifiedBy>
  <cp:lastPrinted>2014-04-25T13:20:23Z</cp:lastPrinted>
  <dcterms:created xsi:type="dcterms:W3CDTF">1996-10-29T12:43:50Z</dcterms:created>
  <dcterms:modified xsi:type="dcterms:W3CDTF">2014-07-23T15:20:32Z</dcterms:modified>
  <cp:category/>
  <cp:version/>
  <cp:contentType/>
  <cp:contentStatus/>
</cp:coreProperties>
</file>